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1340" windowHeight="6480" firstSheet="1" activeTab="1"/>
  </bookViews>
  <sheets>
    <sheet name="raw scores" sheetId="1" state="hidden" r:id="rId1"/>
    <sheet name="Overall Match" sheetId="2" r:id="rId2"/>
    <sheet name="Catagory ranking" sheetId="3" r:id="rId3"/>
  </sheets>
  <calcPr calcId="145621"/>
</workbook>
</file>

<file path=xl/calcChain.xml><?xml version="1.0" encoding="utf-8"?>
<calcChain xmlns="http://schemas.openxmlformats.org/spreadsheetml/2006/main">
  <c r="AF30" i="3" l="1"/>
  <c r="Z30" i="3"/>
  <c r="T30" i="3"/>
  <c r="N30" i="3"/>
  <c r="H30" i="3"/>
  <c r="AF21" i="3"/>
  <c r="Z21" i="3"/>
  <c r="T21" i="3"/>
  <c r="N21" i="3"/>
  <c r="H21" i="3"/>
  <c r="AF29" i="3"/>
  <c r="Z29" i="3"/>
  <c r="T29" i="3"/>
  <c r="N29" i="3"/>
  <c r="H29" i="3"/>
  <c r="AF40" i="3"/>
  <c r="Z40" i="3"/>
  <c r="T40" i="3"/>
  <c r="N40" i="3"/>
  <c r="H40" i="3"/>
  <c r="AF19" i="3"/>
  <c r="Z19" i="3"/>
  <c r="T19" i="3"/>
  <c r="N19" i="3"/>
  <c r="H19" i="3"/>
  <c r="AF33" i="3"/>
  <c r="Z33" i="3"/>
  <c r="T33" i="3"/>
  <c r="N33" i="3"/>
  <c r="H33" i="3"/>
  <c r="AF5" i="3"/>
  <c r="Z5" i="3"/>
  <c r="T5" i="3"/>
  <c r="N5" i="3"/>
  <c r="H5" i="3"/>
  <c r="AF13" i="3"/>
  <c r="Z13" i="3"/>
  <c r="T13" i="3"/>
  <c r="N13" i="3"/>
  <c r="H13" i="3"/>
  <c r="AF32" i="3"/>
  <c r="Z32" i="3"/>
  <c r="T32" i="3"/>
  <c r="N32" i="3"/>
  <c r="H32" i="3"/>
  <c r="AF12" i="3"/>
  <c r="Z12" i="3"/>
  <c r="T12" i="3"/>
  <c r="N12" i="3"/>
  <c r="H12" i="3"/>
  <c r="AF18" i="3"/>
  <c r="Z18" i="3"/>
  <c r="T18" i="3"/>
  <c r="N18" i="3"/>
  <c r="H18" i="3"/>
  <c r="AF9" i="3"/>
  <c r="Z9" i="3"/>
  <c r="T9" i="3"/>
  <c r="N9" i="3"/>
  <c r="H9" i="3"/>
  <c r="AI9" i="3" s="1"/>
  <c r="AF23" i="3"/>
  <c r="Z23" i="3"/>
  <c r="T23" i="3"/>
  <c r="N23" i="3"/>
  <c r="H23" i="3"/>
  <c r="AF17" i="3"/>
  <c r="Z17" i="3"/>
  <c r="T17" i="3"/>
  <c r="N17" i="3"/>
  <c r="H17" i="3"/>
  <c r="AI17" i="3" s="1"/>
  <c r="AF28" i="3"/>
  <c r="Z28" i="3"/>
  <c r="T28" i="3"/>
  <c r="N28" i="3"/>
  <c r="H28" i="3"/>
  <c r="AF35" i="3"/>
  <c r="Z35" i="3"/>
  <c r="T35" i="3"/>
  <c r="N35" i="3"/>
  <c r="H35" i="3"/>
  <c r="AI35" i="3" s="1"/>
  <c r="AF8" i="3"/>
  <c r="Z8" i="3"/>
  <c r="T8" i="3"/>
  <c r="N8" i="3"/>
  <c r="H8" i="3"/>
  <c r="AF22" i="3"/>
  <c r="Z22" i="3"/>
  <c r="T22" i="3"/>
  <c r="N22" i="3"/>
  <c r="H22" i="3"/>
  <c r="AI22" i="3" s="1"/>
  <c r="AF4" i="3"/>
  <c r="Z4" i="3"/>
  <c r="T4" i="3"/>
  <c r="N4" i="3"/>
  <c r="H4" i="3"/>
  <c r="AF16" i="3"/>
  <c r="Z16" i="3"/>
  <c r="T16" i="3"/>
  <c r="N16" i="3"/>
  <c r="H16" i="3"/>
  <c r="AI16" i="3" s="1"/>
  <c r="AF27" i="3"/>
  <c r="Z27" i="3"/>
  <c r="T27" i="3"/>
  <c r="N27" i="3"/>
  <c r="H27" i="3"/>
  <c r="AF7" i="3"/>
  <c r="Z7" i="3"/>
  <c r="T7" i="3"/>
  <c r="N7" i="3"/>
  <c r="H7" i="3"/>
  <c r="AI7" i="3" s="1"/>
  <c r="AF43" i="3"/>
  <c r="Z43" i="3"/>
  <c r="T43" i="3"/>
  <c r="N43" i="3"/>
  <c r="H43" i="3"/>
  <c r="AF11" i="3"/>
  <c r="Z11" i="3"/>
  <c r="T11" i="3"/>
  <c r="N11" i="3"/>
  <c r="H11" i="3"/>
  <c r="AI11" i="3" s="1"/>
  <c r="AF15" i="3"/>
  <c r="Z15" i="3"/>
  <c r="T15" i="3"/>
  <c r="N15" i="3"/>
  <c r="H15" i="3"/>
  <c r="AF39" i="3"/>
  <c r="Z39" i="3"/>
  <c r="T39" i="3"/>
  <c r="N39" i="3"/>
  <c r="H39" i="3"/>
  <c r="AI39" i="3" s="1"/>
  <c r="AF38" i="3"/>
  <c r="Z38" i="3"/>
  <c r="T38" i="3"/>
  <c r="N38" i="3"/>
  <c r="H38" i="3"/>
  <c r="AI38" i="3" s="1"/>
  <c r="AF34" i="3"/>
  <c r="Z34" i="3"/>
  <c r="T34" i="3"/>
  <c r="N34" i="3"/>
  <c r="H34" i="3"/>
  <c r="AI34" i="3" s="1"/>
  <c r="AF26" i="3"/>
  <c r="Z26" i="3"/>
  <c r="T26" i="3"/>
  <c r="N26" i="3"/>
  <c r="H26" i="3"/>
  <c r="AI26" i="3" s="1"/>
  <c r="AF20" i="3"/>
  <c r="Z20" i="3"/>
  <c r="T20" i="3"/>
  <c r="N20" i="3"/>
  <c r="H20" i="3"/>
  <c r="AF44" i="3"/>
  <c r="Z44" i="3"/>
  <c r="T44" i="3"/>
  <c r="N44" i="3"/>
  <c r="H44" i="3"/>
  <c r="AI44" i="3" s="1"/>
  <c r="AF37" i="3"/>
  <c r="Z37" i="3"/>
  <c r="T37" i="3"/>
  <c r="N37" i="3"/>
  <c r="H37" i="3"/>
  <c r="AF25" i="3"/>
  <c r="Z25" i="3"/>
  <c r="T25" i="3"/>
  <c r="N25" i="3"/>
  <c r="H25" i="3"/>
  <c r="AI25" i="3" s="1"/>
  <c r="AF10" i="3"/>
  <c r="Z10" i="3"/>
  <c r="T10" i="3"/>
  <c r="N10" i="3"/>
  <c r="H10" i="3"/>
  <c r="AF31" i="3"/>
  <c r="Z31" i="3"/>
  <c r="T31" i="3"/>
  <c r="N31" i="3"/>
  <c r="H31" i="3"/>
  <c r="AI31" i="3" s="1"/>
  <c r="AF24" i="3"/>
  <c r="Z24" i="3"/>
  <c r="T24" i="3"/>
  <c r="N24" i="3"/>
  <c r="H24" i="3"/>
  <c r="AI24" i="3" s="1"/>
  <c r="AF14" i="3"/>
  <c r="Z14" i="3"/>
  <c r="T14" i="3"/>
  <c r="N14" i="3"/>
  <c r="H14" i="3"/>
  <c r="AF3" i="3"/>
  <c r="Z3" i="3"/>
  <c r="T3" i="3"/>
  <c r="N3" i="3"/>
  <c r="H3" i="3"/>
  <c r="AI3" i="3" s="1"/>
  <c r="AF2" i="3"/>
  <c r="Z2" i="3"/>
  <c r="T2" i="3"/>
  <c r="N2" i="3"/>
  <c r="H2" i="3"/>
  <c r="AF42" i="3"/>
  <c r="Z42" i="3"/>
  <c r="T42" i="3"/>
  <c r="N42" i="3"/>
  <c r="H42" i="3"/>
  <c r="AI42" i="3" s="1"/>
  <c r="AF6" i="3"/>
  <c r="Z6" i="3"/>
  <c r="T6" i="3"/>
  <c r="N6" i="3"/>
  <c r="H6" i="3"/>
  <c r="AF36" i="3"/>
  <c r="Z36" i="3"/>
  <c r="T36" i="3"/>
  <c r="N36" i="3"/>
  <c r="H36" i="3"/>
  <c r="AI36" i="3" s="1"/>
  <c r="AF41" i="3"/>
  <c r="AG41" i="3" s="1"/>
  <c r="Z41" i="3"/>
  <c r="AA41" i="3" s="1"/>
  <c r="T41" i="3"/>
  <c r="U41" i="3" s="1"/>
  <c r="N41" i="3"/>
  <c r="O41" i="3" s="1"/>
  <c r="H41" i="3"/>
  <c r="I41" i="3" s="1"/>
  <c r="AJ41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" i="2"/>
  <c r="T21" i="2"/>
  <c r="AF24" i="2"/>
  <c r="Z24" i="2"/>
  <c r="T24" i="2"/>
  <c r="N24" i="2"/>
  <c r="H24" i="2"/>
  <c r="AF13" i="2"/>
  <c r="Z13" i="2"/>
  <c r="T13" i="2"/>
  <c r="N13" i="2"/>
  <c r="H13" i="2"/>
  <c r="AF34" i="2"/>
  <c r="Z34" i="2"/>
  <c r="T34" i="2"/>
  <c r="N34" i="2"/>
  <c r="H34" i="2"/>
  <c r="AF14" i="2"/>
  <c r="Z14" i="2"/>
  <c r="T14" i="2"/>
  <c r="N14" i="2"/>
  <c r="H14" i="2"/>
  <c r="AF5" i="2"/>
  <c r="Z5" i="2"/>
  <c r="T5" i="2"/>
  <c r="N5" i="2"/>
  <c r="H5" i="2"/>
  <c r="AF36" i="2"/>
  <c r="Z36" i="2"/>
  <c r="T36" i="2"/>
  <c r="N36" i="2"/>
  <c r="H36" i="2"/>
  <c r="AF19" i="2"/>
  <c r="Z19" i="2"/>
  <c r="T19" i="2"/>
  <c r="N19" i="2"/>
  <c r="H19" i="2"/>
  <c r="AF28" i="2"/>
  <c r="Z28" i="2"/>
  <c r="T28" i="2"/>
  <c r="N28" i="2"/>
  <c r="H28" i="2"/>
  <c r="AF30" i="2"/>
  <c r="Z30" i="2"/>
  <c r="T30" i="2"/>
  <c r="N30" i="2"/>
  <c r="H30" i="2"/>
  <c r="AF17" i="2"/>
  <c r="Z17" i="2"/>
  <c r="T17" i="2"/>
  <c r="N17" i="2"/>
  <c r="H17" i="2"/>
  <c r="AF16" i="2"/>
  <c r="Z16" i="2"/>
  <c r="T16" i="2"/>
  <c r="N16" i="2"/>
  <c r="H16" i="2"/>
  <c r="AF29" i="2"/>
  <c r="Z29" i="2"/>
  <c r="T29" i="2"/>
  <c r="N29" i="2"/>
  <c r="H29" i="2"/>
  <c r="AF22" i="2"/>
  <c r="Z22" i="2"/>
  <c r="T22" i="2"/>
  <c r="N22" i="2"/>
  <c r="H22" i="2"/>
  <c r="AF4" i="2"/>
  <c r="Z4" i="2"/>
  <c r="T4" i="2"/>
  <c r="N4" i="2"/>
  <c r="H4" i="2"/>
  <c r="AF41" i="2"/>
  <c r="Z41" i="2"/>
  <c r="T41" i="2"/>
  <c r="N41" i="2"/>
  <c r="H41" i="2"/>
  <c r="AF10" i="2"/>
  <c r="Z10" i="2"/>
  <c r="T10" i="2"/>
  <c r="N10" i="2"/>
  <c r="H10" i="2"/>
  <c r="AI10" i="2" s="1"/>
  <c r="AF42" i="2"/>
  <c r="Z42" i="2"/>
  <c r="T42" i="2"/>
  <c r="N42" i="2"/>
  <c r="H42" i="2"/>
  <c r="AF40" i="2"/>
  <c r="Z40" i="2"/>
  <c r="T40" i="2"/>
  <c r="N40" i="2"/>
  <c r="H40" i="2"/>
  <c r="AF31" i="2"/>
  <c r="Z31" i="2"/>
  <c r="T31" i="2"/>
  <c r="N31" i="2"/>
  <c r="H31" i="2"/>
  <c r="AF9" i="2"/>
  <c r="Z9" i="2"/>
  <c r="T9" i="2"/>
  <c r="N9" i="2"/>
  <c r="H9" i="2"/>
  <c r="AI9" i="2" s="1"/>
  <c r="AF44" i="2"/>
  <c r="Z44" i="2"/>
  <c r="T44" i="2"/>
  <c r="N44" i="2"/>
  <c r="H44" i="2"/>
  <c r="AF39" i="2"/>
  <c r="Z39" i="2"/>
  <c r="T39" i="2"/>
  <c r="N39" i="2"/>
  <c r="H39" i="2"/>
  <c r="AF11" i="2"/>
  <c r="Z11" i="2"/>
  <c r="T11" i="2"/>
  <c r="N11" i="2"/>
  <c r="H11" i="2"/>
  <c r="AF26" i="2"/>
  <c r="Z26" i="2"/>
  <c r="T26" i="2"/>
  <c r="N26" i="2"/>
  <c r="H26" i="2"/>
  <c r="AF7" i="2"/>
  <c r="Z7" i="2"/>
  <c r="T7" i="2"/>
  <c r="N7" i="2"/>
  <c r="H7" i="2"/>
  <c r="AF32" i="2"/>
  <c r="Z32" i="2"/>
  <c r="T32" i="2"/>
  <c r="N32" i="2"/>
  <c r="H32" i="2"/>
  <c r="AF35" i="2"/>
  <c r="Z35" i="2"/>
  <c r="T35" i="2"/>
  <c r="N35" i="2"/>
  <c r="H35" i="2"/>
  <c r="AF12" i="2"/>
  <c r="Z12" i="2"/>
  <c r="T12" i="2"/>
  <c r="N12" i="2"/>
  <c r="H12" i="2"/>
  <c r="AF21" i="2"/>
  <c r="Z21" i="2"/>
  <c r="N21" i="2"/>
  <c r="H21" i="2"/>
  <c r="AF33" i="2"/>
  <c r="Z33" i="2"/>
  <c r="T33" i="2"/>
  <c r="N33" i="2"/>
  <c r="H33" i="2"/>
  <c r="AF8" i="2"/>
  <c r="Z8" i="2"/>
  <c r="T8" i="2"/>
  <c r="N8" i="2"/>
  <c r="H8" i="2"/>
  <c r="AI8" i="2" s="1"/>
  <c r="AF3" i="2"/>
  <c r="Z3" i="2"/>
  <c r="T3" i="2"/>
  <c r="N3" i="2"/>
  <c r="H3" i="2"/>
  <c r="AF15" i="2"/>
  <c r="Z15" i="2"/>
  <c r="T15" i="2"/>
  <c r="N15" i="2"/>
  <c r="H15" i="2"/>
  <c r="AI15" i="2" s="1"/>
  <c r="AF37" i="2"/>
  <c r="Z37" i="2"/>
  <c r="T37" i="2"/>
  <c r="N37" i="2"/>
  <c r="H37" i="2"/>
  <c r="AF43" i="2"/>
  <c r="Z43" i="2"/>
  <c r="T43" i="2"/>
  <c r="N43" i="2"/>
  <c r="H43" i="2"/>
  <c r="AI43" i="2" s="1"/>
  <c r="AF20" i="2"/>
  <c r="Z20" i="2"/>
  <c r="T20" i="2"/>
  <c r="N20" i="2"/>
  <c r="H20" i="2"/>
  <c r="AF23" i="2"/>
  <c r="Z23" i="2"/>
  <c r="T23" i="2"/>
  <c r="N23" i="2"/>
  <c r="H23" i="2"/>
  <c r="AF27" i="2"/>
  <c r="Z27" i="2"/>
  <c r="T27" i="2"/>
  <c r="N27" i="2"/>
  <c r="H27" i="2"/>
  <c r="AF2" i="2"/>
  <c r="Z2" i="2"/>
  <c r="T2" i="2"/>
  <c r="N2" i="2"/>
  <c r="H2" i="2"/>
  <c r="AF6" i="2"/>
  <c r="Z6" i="2"/>
  <c r="T6" i="2"/>
  <c r="N6" i="2"/>
  <c r="H6" i="2"/>
  <c r="AF25" i="2"/>
  <c r="Z25" i="2"/>
  <c r="T25" i="2"/>
  <c r="N25" i="2"/>
  <c r="H25" i="2"/>
  <c r="AF18" i="2"/>
  <c r="Z18" i="2"/>
  <c r="T18" i="2"/>
  <c r="N18" i="2"/>
  <c r="H18" i="2"/>
  <c r="AF38" i="2"/>
  <c r="Z38" i="2"/>
  <c r="T38" i="2"/>
  <c r="N38" i="2"/>
  <c r="H38" i="2"/>
  <c r="U36" i="3" l="1"/>
  <c r="AG36" i="3"/>
  <c r="U42" i="3"/>
  <c r="AG42" i="3"/>
  <c r="U3" i="3"/>
  <c r="AG3" i="3"/>
  <c r="U24" i="3"/>
  <c r="AG24" i="3"/>
  <c r="AI12" i="3"/>
  <c r="AI13" i="3"/>
  <c r="AI33" i="3"/>
  <c r="AI40" i="3"/>
  <c r="AI21" i="3"/>
  <c r="O36" i="3"/>
  <c r="AA36" i="3"/>
  <c r="AI6" i="3"/>
  <c r="O42" i="3"/>
  <c r="AA42" i="3"/>
  <c r="AI2" i="3"/>
  <c r="O3" i="3"/>
  <c r="AA3" i="3"/>
  <c r="AI14" i="3"/>
  <c r="O24" i="3"/>
  <c r="AA24" i="3"/>
  <c r="AI15" i="3"/>
  <c r="AI43" i="3"/>
  <c r="AI27" i="3"/>
  <c r="AI4" i="3"/>
  <c r="AI8" i="3"/>
  <c r="I21" i="3"/>
  <c r="I40" i="3"/>
  <c r="I33" i="3"/>
  <c r="I13" i="3"/>
  <c r="I12" i="3"/>
  <c r="I9" i="3"/>
  <c r="I17" i="3"/>
  <c r="I35" i="3"/>
  <c r="I22" i="3"/>
  <c r="I16" i="3"/>
  <c r="I27" i="3"/>
  <c r="I43" i="3"/>
  <c r="I15" i="3"/>
  <c r="I38" i="3"/>
  <c r="I26" i="3"/>
  <c r="O21" i="3"/>
  <c r="O40" i="3"/>
  <c r="O33" i="3"/>
  <c r="O13" i="3"/>
  <c r="O12" i="3"/>
  <c r="O9" i="3"/>
  <c r="O17" i="3"/>
  <c r="O35" i="3"/>
  <c r="O22" i="3"/>
  <c r="O16" i="3"/>
  <c r="O43" i="3"/>
  <c r="O15" i="3"/>
  <c r="O38" i="3"/>
  <c r="O26" i="3"/>
  <c r="U21" i="3"/>
  <c r="U40" i="3"/>
  <c r="U33" i="3"/>
  <c r="U13" i="3"/>
  <c r="U12" i="3"/>
  <c r="U9" i="3"/>
  <c r="U17" i="3"/>
  <c r="U35" i="3"/>
  <c r="U22" i="3"/>
  <c r="U16" i="3"/>
  <c r="U43" i="3"/>
  <c r="U15" i="3"/>
  <c r="U38" i="3"/>
  <c r="U26" i="3"/>
  <c r="AA21" i="3"/>
  <c r="AA40" i="3"/>
  <c r="AA33" i="3"/>
  <c r="AA13" i="3"/>
  <c r="AA12" i="3"/>
  <c r="AA9" i="3"/>
  <c r="AA17" i="3"/>
  <c r="AA35" i="3"/>
  <c r="AA22" i="3"/>
  <c r="AA16" i="3"/>
  <c r="AA43" i="3"/>
  <c r="AA15" i="3"/>
  <c r="AA38" i="3"/>
  <c r="AA26" i="3"/>
  <c r="AG21" i="3"/>
  <c r="AG40" i="3"/>
  <c r="AG33" i="3"/>
  <c r="AG13" i="3"/>
  <c r="AG12" i="3"/>
  <c r="AG9" i="3"/>
  <c r="AG17" i="3"/>
  <c r="AG35" i="3"/>
  <c r="AG22" i="3"/>
  <c r="AG16" i="3"/>
  <c r="AG43" i="3"/>
  <c r="AG15" i="3"/>
  <c r="AG38" i="3"/>
  <c r="AG26" i="3"/>
  <c r="AI41" i="3"/>
  <c r="I36" i="3"/>
  <c r="AJ36" i="3" s="1"/>
  <c r="I42" i="3"/>
  <c r="AJ42" i="3" s="1"/>
  <c r="I3" i="3"/>
  <c r="AJ3" i="3" s="1"/>
  <c r="I24" i="3"/>
  <c r="AJ24" i="3" s="1"/>
  <c r="I31" i="3"/>
  <c r="O31" i="3"/>
  <c r="U31" i="3"/>
  <c r="AA31" i="3"/>
  <c r="AG31" i="3"/>
  <c r="I10" i="3"/>
  <c r="U10" i="3"/>
  <c r="AG10" i="3"/>
  <c r="I25" i="3"/>
  <c r="O25" i="3"/>
  <c r="U25" i="3"/>
  <c r="AA25" i="3"/>
  <c r="AG25" i="3"/>
  <c r="I37" i="3"/>
  <c r="U37" i="3"/>
  <c r="AG37" i="3"/>
  <c r="I44" i="3"/>
  <c r="O44" i="3"/>
  <c r="U44" i="3"/>
  <c r="AA44" i="3"/>
  <c r="AG44" i="3"/>
  <c r="I20" i="3"/>
  <c r="U20" i="3"/>
  <c r="AG20" i="3"/>
  <c r="U34" i="3"/>
  <c r="AG34" i="3"/>
  <c r="U39" i="3"/>
  <c r="AG39" i="3"/>
  <c r="U11" i="3"/>
  <c r="AG11" i="3"/>
  <c r="U7" i="3"/>
  <c r="AG7" i="3"/>
  <c r="I6" i="3"/>
  <c r="O6" i="3"/>
  <c r="U6" i="3"/>
  <c r="AA6" i="3"/>
  <c r="AG6" i="3"/>
  <c r="I2" i="3"/>
  <c r="O2" i="3"/>
  <c r="U2" i="3"/>
  <c r="AA2" i="3"/>
  <c r="AG2" i="3"/>
  <c r="I14" i="3"/>
  <c r="O14" i="3"/>
  <c r="U14" i="3"/>
  <c r="AA14" i="3"/>
  <c r="AG14" i="3"/>
  <c r="O10" i="3"/>
  <c r="AA10" i="3"/>
  <c r="AI10" i="3"/>
  <c r="O37" i="3"/>
  <c r="AA37" i="3"/>
  <c r="AI37" i="3"/>
  <c r="O20" i="3"/>
  <c r="AA20" i="3"/>
  <c r="AI20" i="3"/>
  <c r="O34" i="3"/>
  <c r="AA34" i="3"/>
  <c r="O39" i="3"/>
  <c r="AA39" i="3"/>
  <c r="O11" i="3"/>
  <c r="AA11" i="3"/>
  <c r="O7" i="3"/>
  <c r="AA7" i="3"/>
  <c r="I34" i="3"/>
  <c r="AJ34" i="3" s="1"/>
  <c r="I39" i="3"/>
  <c r="I11" i="3"/>
  <c r="AJ11" i="3" s="1"/>
  <c r="I7" i="3"/>
  <c r="O27" i="3"/>
  <c r="AA27" i="3"/>
  <c r="O4" i="3"/>
  <c r="AA4" i="3"/>
  <c r="O8" i="3"/>
  <c r="AA8" i="3"/>
  <c r="O28" i="3"/>
  <c r="AA28" i="3"/>
  <c r="O23" i="3"/>
  <c r="AA23" i="3"/>
  <c r="O18" i="3"/>
  <c r="AA18" i="3"/>
  <c r="O32" i="3"/>
  <c r="AA32" i="3"/>
  <c r="O5" i="3"/>
  <c r="AA5" i="3"/>
  <c r="O19" i="3"/>
  <c r="AA19" i="3"/>
  <c r="O29" i="3"/>
  <c r="AA29" i="3"/>
  <c r="O30" i="3"/>
  <c r="AA30" i="3"/>
  <c r="U27" i="3"/>
  <c r="AG27" i="3"/>
  <c r="I4" i="3"/>
  <c r="U4" i="3"/>
  <c r="AG4" i="3"/>
  <c r="I8" i="3"/>
  <c r="U8" i="3"/>
  <c r="AG8" i="3"/>
  <c r="I28" i="3"/>
  <c r="U28" i="3"/>
  <c r="AG28" i="3"/>
  <c r="I23" i="3"/>
  <c r="U23" i="3"/>
  <c r="AG23" i="3"/>
  <c r="I18" i="3"/>
  <c r="U18" i="3"/>
  <c r="AG18" i="3"/>
  <c r="I32" i="3"/>
  <c r="U32" i="3"/>
  <c r="AG32" i="3"/>
  <c r="I5" i="3"/>
  <c r="U5" i="3"/>
  <c r="AG5" i="3"/>
  <c r="I19" i="3"/>
  <c r="U19" i="3"/>
  <c r="AG19" i="3"/>
  <c r="I29" i="3"/>
  <c r="U29" i="3"/>
  <c r="AG29" i="3"/>
  <c r="I30" i="3"/>
  <c r="U30" i="3"/>
  <c r="AG30" i="3"/>
  <c r="AI28" i="3"/>
  <c r="AI23" i="3"/>
  <c r="AI18" i="3"/>
  <c r="AI32" i="3"/>
  <c r="AI5" i="3"/>
  <c r="AI19" i="3"/>
  <c r="AI29" i="3"/>
  <c r="AI30" i="3"/>
  <c r="AA18" i="2"/>
  <c r="AI22" i="2"/>
  <c r="AI4" i="2"/>
  <c r="AI41" i="2"/>
  <c r="AI44" i="2"/>
  <c r="AI39" i="2"/>
  <c r="AI11" i="2"/>
  <c r="AI26" i="2"/>
  <c r="AI7" i="2"/>
  <c r="AI32" i="2"/>
  <c r="AI35" i="2"/>
  <c r="AI12" i="2"/>
  <c r="AI21" i="2"/>
  <c r="AI33" i="2"/>
  <c r="AI3" i="2"/>
  <c r="AI37" i="2"/>
  <c r="AI20" i="2"/>
  <c r="AI23" i="2"/>
  <c r="AA38" i="2"/>
  <c r="AI27" i="2"/>
  <c r="AI2" i="2"/>
  <c r="O18" i="2"/>
  <c r="AI25" i="2"/>
  <c r="AG25" i="2"/>
  <c r="AG2" i="2"/>
  <c r="AG20" i="2"/>
  <c r="AG37" i="2"/>
  <c r="AG3" i="2"/>
  <c r="AG33" i="2"/>
  <c r="AG12" i="2"/>
  <c r="AG32" i="2"/>
  <c r="AG26" i="2"/>
  <c r="AG39" i="2"/>
  <c r="AG6" i="2"/>
  <c r="AG27" i="2"/>
  <c r="AG23" i="2"/>
  <c r="AG43" i="2"/>
  <c r="AG15" i="2"/>
  <c r="AG8" i="2"/>
  <c r="AG21" i="2"/>
  <c r="AG35" i="2"/>
  <c r="AG7" i="2"/>
  <c r="AG11" i="2"/>
  <c r="AG44" i="2"/>
  <c r="AA6" i="2"/>
  <c r="AA27" i="2"/>
  <c r="AA23" i="2"/>
  <c r="AA43" i="2"/>
  <c r="AA15" i="2"/>
  <c r="AA8" i="2"/>
  <c r="AA21" i="2"/>
  <c r="AA35" i="2"/>
  <c r="AA7" i="2"/>
  <c r="AA11" i="2"/>
  <c r="AA44" i="2"/>
  <c r="AA25" i="2"/>
  <c r="AA2" i="2"/>
  <c r="AA20" i="2"/>
  <c r="AA37" i="2"/>
  <c r="AA3" i="2"/>
  <c r="AA33" i="2"/>
  <c r="AA12" i="2"/>
  <c r="AA32" i="2"/>
  <c r="AA26" i="2"/>
  <c r="AA39" i="2"/>
  <c r="U25" i="2"/>
  <c r="U2" i="2"/>
  <c r="U20" i="2"/>
  <c r="U37" i="2"/>
  <c r="U3" i="2"/>
  <c r="U33" i="2"/>
  <c r="U12" i="2"/>
  <c r="U32" i="2"/>
  <c r="U26" i="2"/>
  <c r="U39" i="2"/>
  <c r="U6" i="2"/>
  <c r="U27" i="2"/>
  <c r="U23" i="2"/>
  <c r="U43" i="2"/>
  <c r="U15" i="2"/>
  <c r="U8" i="2"/>
  <c r="U21" i="2"/>
  <c r="U35" i="2"/>
  <c r="U7" i="2"/>
  <c r="U11" i="2"/>
  <c r="U44" i="2"/>
  <c r="O6" i="2"/>
  <c r="O27" i="2"/>
  <c r="O23" i="2"/>
  <c r="O43" i="2"/>
  <c r="O15" i="2"/>
  <c r="O8" i="2"/>
  <c r="O21" i="2"/>
  <c r="O35" i="2"/>
  <c r="O7" i="2"/>
  <c r="O11" i="2"/>
  <c r="O44" i="2"/>
  <c r="O38" i="2"/>
  <c r="O25" i="2"/>
  <c r="O2" i="2"/>
  <c r="O20" i="2"/>
  <c r="O37" i="2"/>
  <c r="O3" i="2"/>
  <c r="O33" i="2"/>
  <c r="O12" i="2"/>
  <c r="O32" i="2"/>
  <c r="O26" i="2"/>
  <c r="O39" i="2"/>
  <c r="I6" i="2"/>
  <c r="I27" i="2"/>
  <c r="I22" i="2"/>
  <c r="I4" i="2"/>
  <c r="U22" i="2"/>
  <c r="U4" i="2"/>
  <c r="AG22" i="2"/>
  <c r="AG4" i="2"/>
  <c r="AI18" i="2"/>
  <c r="AI6" i="2"/>
  <c r="I38" i="2"/>
  <c r="U38" i="2"/>
  <c r="AG38" i="2"/>
  <c r="I18" i="2"/>
  <c r="U18" i="2"/>
  <c r="AG18" i="2"/>
  <c r="I25" i="2"/>
  <c r="I2" i="2"/>
  <c r="I23" i="2"/>
  <c r="I20" i="2"/>
  <c r="I43" i="2"/>
  <c r="I37" i="2"/>
  <c r="I15" i="2"/>
  <c r="I3" i="2"/>
  <c r="I8" i="2"/>
  <c r="I33" i="2"/>
  <c r="I21" i="2"/>
  <c r="I12" i="2"/>
  <c r="I35" i="2"/>
  <c r="I32" i="2"/>
  <c r="I7" i="2"/>
  <c r="I26" i="2"/>
  <c r="I11" i="2"/>
  <c r="I39" i="2"/>
  <c r="I44" i="2"/>
  <c r="I9" i="2"/>
  <c r="U9" i="2"/>
  <c r="AG9" i="2"/>
  <c r="I31" i="2"/>
  <c r="U31" i="2"/>
  <c r="AG31" i="2"/>
  <c r="I40" i="2"/>
  <c r="U40" i="2"/>
  <c r="AG40" i="2"/>
  <c r="I42" i="2"/>
  <c r="U42" i="2"/>
  <c r="AG42" i="2"/>
  <c r="U10" i="2"/>
  <c r="AG10" i="2"/>
  <c r="O41" i="2"/>
  <c r="AA41" i="2"/>
  <c r="O22" i="2"/>
  <c r="O4" i="2"/>
  <c r="AA22" i="2"/>
  <c r="AA4" i="2"/>
  <c r="O9" i="2"/>
  <c r="AA9" i="2"/>
  <c r="O31" i="2"/>
  <c r="AA31" i="2"/>
  <c r="AI31" i="2"/>
  <c r="O40" i="2"/>
  <c r="AA40" i="2"/>
  <c r="AI40" i="2"/>
  <c r="O42" i="2"/>
  <c r="AA42" i="2"/>
  <c r="AI42" i="2"/>
  <c r="O10" i="2"/>
  <c r="AA10" i="2"/>
  <c r="U41" i="2"/>
  <c r="AG41" i="2"/>
  <c r="I10" i="2"/>
  <c r="I41" i="2"/>
  <c r="I29" i="2"/>
  <c r="U29" i="2"/>
  <c r="AG29" i="2"/>
  <c r="I16" i="2"/>
  <c r="U16" i="2"/>
  <c r="AG16" i="2"/>
  <c r="I17" i="2"/>
  <c r="U17" i="2"/>
  <c r="AG17" i="2"/>
  <c r="I30" i="2"/>
  <c r="U30" i="2"/>
  <c r="AG30" i="2"/>
  <c r="I28" i="2"/>
  <c r="U28" i="2"/>
  <c r="AG28" i="2"/>
  <c r="I19" i="2"/>
  <c r="U19" i="2"/>
  <c r="AG19" i="2"/>
  <c r="I36" i="2"/>
  <c r="U36" i="2"/>
  <c r="AG36" i="2"/>
  <c r="I5" i="2"/>
  <c r="U5" i="2"/>
  <c r="AG5" i="2"/>
  <c r="I14" i="2"/>
  <c r="U14" i="2"/>
  <c r="AG14" i="2"/>
  <c r="I34" i="2"/>
  <c r="U34" i="2"/>
  <c r="AG34" i="2"/>
  <c r="I13" i="2"/>
  <c r="AI13" i="2"/>
  <c r="U13" i="2"/>
  <c r="AG13" i="2"/>
  <c r="O24" i="2"/>
  <c r="AA24" i="2"/>
  <c r="O29" i="2"/>
  <c r="AA29" i="2"/>
  <c r="AI29" i="2"/>
  <c r="O16" i="2"/>
  <c r="AA16" i="2"/>
  <c r="AI16" i="2"/>
  <c r="O17" i="2"/>
  <c r="AA17" i="2"/>
  <c r="AI17" i="2"/>
  <c r="O30" i="2"/>
  <c r="AA30" i="2"/>
  <c r="AI30" i="2"/>
  <c r="O28" i="2"/>
  <c r="AA28" i="2"/>
  <c r="AI28" i="2"/>
  <c r="O19" i="2"/>
  <c r="AA19" i="2"/>
  <c r="AI19" i="2"/>
  <c r="O36" i="2"/>
  <c r="AA36" i="2"/>
  <c r="AI36" i="2"/>
  <c r="O5" i="2"/>
  <c r="AA5" i="2"/>
  <c r="AI5" i="2"/>
  <c r="O14" i="2"/>
  <c r="AA14" i="2"/>
  <c r="AI14" i="2"/>
  <c r="O34" i="2"/>
  <c r="AA34" i="2"/>
  <c r="AI34" i="2"/>
  <c r="O13" i="2"/>
  <c r="AA13" i="2"/>
  <c r="I24" i="2"/>
  <c r="U24" i="2"/>
  <c r="AG24" i="2"/>
  <c r="AI24" i="2"/>
  <c r="AI38" i="2"/>
  <c r="AJ30" i="3" l="1"/>
  <c r="AJ19" i="3"/>
  <c r="AJ32" i="3"/>
  <c r="AJ23" i="3"/>
  <c r="AJ8" i="3"/>
  <c r="AJ7" i="3"/>
  <c r="AJ39" i="3"/>
  <c r="AJ2" i="3"/>
  <c r="AJ20" i="3"/>
  <c r="AJ37" i="3"/>
  <c r="AJ10" i="3"/>
  <c r="AJ38" i="3"/>
  <c r="AJ43" i="3"/>
  <c r="AJ16" i="3"/>
  <c r="AJ35" i="3"/>
  <c r="AJ9" i="3"/>
  <c r="AJ13" i="3"/>
  <c r="AJ40" i="3"/>
  <c r="AJ29" i="3"/>
  <c r="AJ5" i="3"/>
  <c r="AJ18" i="3"/>
  <c r="AJ28" i="3"/>
  <c r="AJ4" i="3"/>
  <c r="AJ14" i="3"/>
  <c r="AJ6" i="3"/>
  <c r="AJ44" i="3"/>
  <c r="AJ25" i="3"/>
  <c r="AJ31" i="3"/>
  <c r="AJ26" i="3"/>
  <c r="AJ15" i="3"/>
  <c r="AJ27" i="3"/>
  <c r="AJ22" i="3"/>
  <c r="AJ17" i="3"/>
  <c r="AJ12" i="3"/>
  <c r="AJ33" i="3"/>
  <c r="AJ21" i="3"/>
  <c r="AJ27" i="2"/>
  <c r="AJ26" i="2"/>
  <c r="AJ12" i="2"/>
  <c r="AJ3" i="2"/>
  <c r="AJ20" i="2"/>
  <c r="AJ33" i="2"/>
  <c r="AJ37" i="2"/>
  <c r="AJ2" i="2"/>
  <c r="AJ38" i="2"/>
  <c r="AJ11" i="2"/>
  <c r="AJ35" i="2"/>
  <c r="AJ8" i="2"/>
  <c r="AJ43" i="2"/>
  <c r="AJ44" i="2"/>
  <c r="AJ7" i="2"/>
  <c r="AJ21" i="2"/>
  <c r="AJ15" i="2"/>
  <c r="AJ23" i="2"/>
  <c r="AJ25" i="2"/>
  <c r="AJ6" i="2"/>
  <c r="AJ39" i="2"/>
  <c r="AJ32" i="2"/>
  <c r="AJ10" i="2"/>
  <c r="AJ24" i="2"/>
  <c r="AJ34" i="2"/>
  <c r="AJ5" i="2"/>
  <c r="AJ19" i="2"/>
  <c r="AJ30" i="2"/>
  <c r="AJ16" i="2"/>
  <c r="AJ41" i="2"/>
  <c r="AJ40" i="2"/>
  <c r="AJ9" i="2"/>
  <c r="AJ18" i="2"/>
  <c r="AJ4" i="2"/>
  <c r="AJ13" i="2"/>
  <c r="AJ14" i="2"/>
  <c r="AJ36" i="2"/>
  <c r="AJ28" i="2"/>
  <c r="AJ17" i="2"/>
  <c r="AJ29" i="2"/>
  <c r="AJ42" i="2"/>
  <c r="AJ31" i="2"/>
  <c r="AJ22" i="2"/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2" i="1"/>
  <c r="G2" i="1"/>
  <c r="M2" i="1"/>
  <c r="S2" i="1"/>
  <c r="Y2" i="1"/>
  <c r="AE2" i="1"/>
  <c r="G3" i="1"/>
  <c r="M3" i="1"/>
  <c r="S3" i="1"/>
  <c r="Y3" i="1"/>
  <c r="AE3" i="1"/>
  <c r="G4" i="1"/>
  <c r="M4" i="1"/>
  <c r="S4" i="1"/>
  <c r="Y4" i="1"/>
  <c r="AE4" i="1"/>
  <c r="G5" i="1"/>
  <c r="M5" i="1"/>
  <c r="S5" i="1"/>
  <c r="Y5" i="1"/>
  <c r="AE5" i="1"/>
  <c r="G6" i="1"/>
  <c r="M6" i="1"/>
  <c r="S6" i="1"/>
  <c r="Y6" i="1"/>
  <c r="AE6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G11" i="1"/>
  <c r="AH11" i="1"/>
  <c r="M11" i="1"/>
  <c r="S11" i="1"/>
  <c r="Y11" i="1"/>
  <c r="AE11" i="1"/>
  <c r="G12" i="1"/>
  <c r="M12" i="1"/>
  <c r="S12" i="1"/>
  <c r="Y12" i="1"/>
  <c r="AE12" i="1"/>
  <c r="G13" i="1"/>
  <c r="AH13" i="1"/>
  <c r="M13" i="1"/>
  <c r="S13" i="1"/>
  <c r="Y13" i="1"/>
  <c r="AE13" i="1"/>
  <c r="G14" i="1"/>
  <c r="M14" i="1"/>
  <c r="S14" i="1"/>
  <c r="Y14" i="1"/>
  <c r="AE14" i="1"/>
  <c r="G15" i="1"/>
  <c r="AH15" i="1"/>
  <c r="M15" i="1"/>
  <c r="S15" i="1"/>
  <c r="Y15" i="1"/>
  <c r="AE15" i="1"/>
  <c r="G16" i="1"/>
  <c r="M16" i="1"/>
  <c r="S16" i="1"/>
  <c r="Y16" i="1"/>
  <c r="AE16" i="1"/>
  <c r="G17" i="1"/>
  <c r="AH17" i="1"/>
  <c r="M17" i="1"/>
  <c r="S17" i="1"/>
  <c r="Y17" i="1"/>
  <c r="AE17" i="1"/>
  <c r="G18" i="1"/>
  <c r="M18" i="1"/>
  <c r="S18" i="1"/>
  <c r="Y18" i="1"/>
  <c r="AE18" i="1"/>
  <c r="G19" i="1"/>
  <c r="M19" i="1"/>
  <c r="S19" i="1"/>
  <c r="Y19" i="1"/>
  <c r="AE19" i="1"/>
  <c r="G20" i="1"/>
  <c r="M20" i="1"/>
  <c r="S20" i="1"/>
  <c r="Y20" i="1"/>
  <c r="AE20" i="1"/>
  <c r="G22" i="1"/>
  <c r="AH22" i="1"/>
  <c r="M22" i="1"/>
  <c r="S22" i="1"/>
  <c r="Y22" i="1"/>
  <c r="AE22" i="1"/>
  <c r="G23" i="1"/>
  <c r="M23" i="1"/>
  <c r="S23" i="1"/>
  <c r="Y23" i="1"/>
  <c r="AE23" i="1"/>
  <c r="G24" i="1"/>
  <c r="AH24" i="1"/>
  <c r="M24" i="1"/>
  <c r="S24" i="1"/>
  <c r="Y24" i="1"/>
  <c r="AE24" i="1"/>
  <c r="G25" i="1"/>
  <c r="M25" i="1"/>
  <c r="S25" i="1"/>
  <c r="Y25" i="1"/>
  <c r="AE25" i="1"/>
  <c r="G26" i="1"/>
  <c r="M26" i="1"/>
  <c r="S26" i="1"/>
  <c r="Y26" i="1"/>
  <c r="AE26" i="1"/>
  <c r="G27" i="1"/>
  <c r="M27" i="1"/>
  <c r="S27" i="1"/>
  <c r="Y27" i="1"/>
  <c r="AE27" i="1"/>
  <c r="G28" i="1"/>
  <c r="M28" i="1"/>
  <c r="S28" i="1"/>
  <c r="Y28" i="1"/>
  <c r="AE28" i="1"/>
  <c r="G29" i="1"/>
  <c r="M29" i="1"/>
  <c r="S29" i="1"/>
  <c r="Y29" i="1"/>
  <c r="AE29" i="1"/>
  <c r="G30" i="1"/>
  <c r="M30" i="1"/>
  <c r="S30" i="1"/>
  <c r="Y30" i="1"/>
  <c r="AE30" i="1"/>
  <c r="G31" i="1"/>
  <c r="M31" i="1"/>
  <c r="S31" i="1"/>
  <c r="Y31" i="1"/>
  <c r="AE31" i="1"/>
  <c r="G32" i="1"/>
  <c r="M32" i="1"/>
  <c r="S32" i="1"/>
  <c r="Y32" i="1"/>
  <c r="AE32" i="1"/>
  <c r="G33" i="1"/>
  <c r="M33" i="1"/>
  <c r="S33" i="1"/>
  <c r="Y33" i="1"/>
  <c r="AE33" i="1"/>
  <c r="G34" i="1"/>
  <c r="M34" i="1"/>
  <c r="S34" i="1"/>
  <c r="Y34" i="1"/>
  <c r="AE34" i="1"/>
  <c r="G35" i="1"/>
  <c r="M35" i="1"/>
  <c r="AH35" i="1"/>
  <c r="S35" i="1"/>
  <c r="Y35" i="1"/>
  <c r="AE35" i="1"/>
  <c r="G36" i="1"/>
  <c r="H24" i="1"/>
  <c r="M36" i="1"/>
  <c r="S36" i="1"/>
  <c r="T52" i="1"/>
  <c r="Y36" i="1"/>
  <c r="AE36" i="1"/>
  <c r="AF56" i="1"/>
  <c r="G37" i="1"/>
  <c r="M37" i="1"/>
  <c r="N35" i="1"/>
  <c r="S37" i="1"/>
  <c r="Y37" i="1"/>
  <c r="Z25" i="1"/>
  <c r="AE37" i="1"/>
  <c r="G38" i="1"/>
  <c r="M38" i="1"/>
  <c r="S38" i="1"/>
  <c r="Y38" i="1"/>
  <c r="AE38" i="1"/>
  <c r="G39" i="1"/>
  <c r="M39" i="1"/>
  <c r="S39" i="1"/>
  <c r="Y39" i="1"/>
  <c r="AE39" i="1"/>
  <c r="G40" i="1"/>
  <c r="M40" i="1"/>
  <c r="S40" i="1"/>
  <c r="T60" i="1"/>
  <c r="Y40" i="1"/>
  <c r="AE40" i="1"/>
  <c r="G42" i="1"/>
  <c r="M42" i="1"/>
  <c r="N42" i="1"/>
  <c r="S42" i="1"/>
  <c r="Y42" i="1"/>
  <c r="Z19" i="1"/>
  <c r="AE42" i="1"/>
  <c r="G43" i="1"/>
  <c r="AH43" i="1"/>
  <c r="M43" i="1"/>
  <c r="S43" i="1"/>
  <c r="Y43" i="1"/>
  <c r="AE43" i="1"/>
  <c r="G44" i="1"/>
  <c r="M44" i="1"/>
  <c r="S44" i="1"/>
  <c r="Y44" i="1"/>
  <c r="Z37" i="1"/>
  <c r="AE44" i="1"/>
  <c r="G45" i="1"/>
  <c r="M45" i="1"/>
  <c r="S45" i="1"/>
  <c r="Y45" i="1"/>
  <c r="AE45" i="1"/>
  <c r="G46" i="1"/>
  <c r="M46" i="1"/>
  <c r="S46" i="1"/>
  <c r="Y46" i="1"/>
  <c r="Z55" i="1"/>
  <c r="AE46" i="1"/>
  <c r="G47" i="1"/>
  <c r="AH47" i="1"/>
  <c r="M47" i="1"/>
  <c r="S47" i="1"/>
  <c r="Y47" i="1"/>
  <c r="AE47" i="1"/>
  <c r="G48" i="1"/>
  <c r="M48" i="1"/>
  <c r="S48" i="1"/>
  <c r="Y48" i="1"/>
  <c r="AE48" i="1"/>
  <c r="G49" i="1"/>
  <c r="M49" i="1"/>
  <c r="S49" i="1"/>
  <c r="Y49" i="1"/>
  <c r="AE49" i="1"/>
  <c r="G50" i="1"/>
  <c r="M50" i="1"/>
  <c r="N50" i="1"/>
  <c r="S50" i="1"/>
  <c r="Y50" i="1"/>
  <c r="AE50" i="1"/>
  <c r="G51" i="1"/>
  <c r="AH51" i="1"/>
  <c r="M51" i="1"/>
  <c r="S51" i="1"/>
  <c r="Y51" i="1"/>
  <c r="AE51" i="1"/>
  <c r="G52" i="1"/>
  <c r="M52" i="1"/>
  <c r="S52" i="1"/>
  <c r="Y52" i="1"/>
  <c r="AE52" i="1"/>
  <c r="G53" i="1"/>
  <c r="M53" i="1"/>
  <c r="S53" i="1"/>
  <c r="Y53" i="1"/>
  <c r="AE53" i="1"/>
  <c r="G54" i="1"/>
  <c r="M54" i="1"/>
  <c r="S54" i="1"/>
  <c r="Y54" i="1"/>
  <c r="AE54" i="1"/>
  <c r="G55" i="1"/>
  <c r="AH55" i="1"/>
  <c r="M55" i="1"/>
  <c r="S55" i="1"/>
  <c r="Y55" i="1"/>
  <c r="AE55" i="1"/>
  <c r="G56" i="1"/>
  <c r="M56" i="1"/>
  <c r="S56" i="1"/>
  <c r="Y56" i="1"/>
  <c r="AE56" i="1"/>
  <c r="G57" i="1"/>
  <c r="M57" i="1"/>
  <c r="S57" i="1"/>
  <c r="T57" i="1"/>
  <c r="Y57" i="1"/>
  <c r="AE57" i="1"/>
  <c r="G58" i="1"/>
  <c r="M58" i="1"/>
  <c r="S58" i="1"/>
  <c r="Y58" i="1"/>
  <c r="Z58" i="1"/>
  <c r="AE58" i="1"/>
  <c r="G59" i="1"/>
  <c r="AH59" i="1"/>
  <c r="M59" i="1"/>
  <c r="N59" i="1"/>
  <c r="S59" i="1"/>
  <c r="Y59" i="1"/>
  <c r="AE59" i="1"/>
  <c r="G60" i="1"/>
  <c r="M60" i="1"/>
  <c r="N60" i="1"/>
  <c r="S60" i="1"/>
  <c r="Y60" i="1"/>
  <c r="AE60" i="1"/>
  <c r="G61" i="1"/>
  <c r="H61" i="1"/>
  <c r="M61" i="1"/>
  <c r="N61" i="1"/>
  <c r="S61" i="1"/>
  <c r="Y61" i="1"/>
  <c r="AE61" i="1"/>
  <c r="G62" i="1"/>
  <c r="H62" i="1"/>
  <c r="M62" i="1"/>
  <c r="N62" i="1"/>
  <c r="S62" i="1"/>
  <c r="Y62" i="1"/>
  <c r="Z62" i="1"/>
  <c r="AE62" i="1"/>
  <c r="N53" i="1"/>
  <c r="AF57" i="1"/>
  <c r="AF46" i="1"/>
  <c r="T48" i="1"/>
  <c r="AF45" i="1"/>
  <c r="T43" i="1"/>
  <c r="N39" i="1"/>
  <c r="N31" i="1"/>
  <c r="H54" i="1"/>
  <c r="T39" i="1"/>
  <c r="H36" i="1"/>
  <c r="AF32" i="1"/>
  <c r="AF29" i="1"/>
  <c r="AF22" i="1"/>
  <c r="T19" i="1"/>
  <c r="Z16" i="1"/>
  <c r="Z28" i="1"/>
  <c r="T26" i="1"/>
  <c r="AF17" i="1"/>
  <c r="Z13" i="1"/>
  <c r="Z9" i="1"/>
  <c r="Z5" i="1"/>
  <c r="N3" i="1"/>
  <c r="AF15" i="1"/>
  <c r="H14" i="1"/>
  <c r="T12" i="1"/>
  <c r="AF10" i="1"/>
  <c r="T9" i="1"/>
  <c r="AF7" i="1"/>
  <c r="H6" i="1"/>
  <c r="T4" i="1"/>
  <c r="AF2" i="1"/>
  <c r="AH62" i="1"/>
  <c r="AH61" i="1"/>
  <c r="AF62" i="1"/>
  <c r="T61" i="1"/>
  <c r="Z47" i="1"/>
  <c r="AH57" i="1"/>
  <c r="AH53" i="1"/>
  <c r="AH49" i="1"/>
  <c r="AH45" i="1"/>
  <c r="AH40" i="1"/>
  <c r="AH38" i="1"/>
  <c r="AH36" i="1"/>
  <c r="AH34" i="1"/>
  <c r="AH32" i="1"/>
  <c r="AH31" i="1"/>
  <c r="Z54" i="1"/>
  <c r="Z31" i="1"/>
  <c r="Z35" i="1"/>
  <c r="Z39" i="1"/>
  <c r="Z51" i="1"/>
  <c r="AH28" i="1"/>
  <c r="AH27" i="1"/>
  <c r="Z18" i="1"/>
  <c r="Z53" i="1"/>
  <c r="Z48" i="1"/>
  <c r="AH25" i="1"/>
  <c r="AH23" i="1"/>
  <c r="AH20" i="1"/>
  <c r="AH18" i="1"/>
  <c r="AH16" i="1"/>
  <c r="AH14" i="1"/>
  <c r="AH12" i="1"/>
  <c r="H7" i="1"/>
  <c r="H15" i="1"/>
  <c r="H27" i="1"/>
  <c r="H23" i="1"/>
  <c r="H43" i="1"/>
  <c r="H49" i="1"/>
  <c r="H56" i="1"/>
  <c r="AH10" i="1"/>
  <c r="AH8" i="1"/>
  <c r="AH6" i="1"/>
  <c r="AH5" i="1"/>
  <c r="AH4" i="1"/>
  <c r="AH3" i="1"/>
  <c r="AH2" i="1"/>
  <c r="Z61" i="1"/>
  <c r="Z60" i="1"/>
  <c r="AH60" i="1"/>
  <c r="Z56" i="1"/>
  <c r="N56" i="1"/>
  <c r="AH56" i="1"/>
  <c r="T55" i="1"/>
  <c r="AF53" i="1"/>
  <c r="H53" i="1"/>
  <c r="AF51" i="1"/>
  <c r="Z50" i="1"/>
  <c r="H47" i="1"/>
  <c r="H51" i="1"/>
  <c r="H31" i="1"/>
  <c r="H11" i="1"/>
  <c r="H3" i="1"/>
  <c r="Z43" i="1"/>
  <c r="Z23" i="1"/>
  <c r="Z26" i="1"/>
  <c r="Z44" i="1"/>
  <c r="Z33" i="1"/>
  <c r="Z29" i="1"/>
  <c r="T59" i="1"/>
  <c r="H60" i="1"/>
  <c r="H2" i="1"/>
  <c r="AF3" i="1"/>
  <c r="T5" i="1"/>
  <c r="AF6" i="1"/>
  <c r="T8" i="1"/>
  <c r="H10" i="1"/>
  <c r="AF11" i="1"/>
  <c r="T13" i="1"/>
  <c r="AF14" i="1"/>
  <c r="N2" i="1"/>
  <c r="N4" i="1"/>
  <c r="Z7" i="1"/>
  <c r="Z11" i="1"/>
  <c r="Z15" i="1"/>
  <c r="AF27" i="1"/>
  <c r="T18" i="1"/>
  <c r="AF20" i="1"/>
  <c r="T31" i="1"/>
  <c r="T34" i="1"/>
  <c r="AF37" i="1"/>
  <c r="AF52" i="1"/>
  <c r="N55" i="1"/>
  <c r="T44" i="1"/>
  <c r="AF50" i="1"/>
  <c r="AF58" i="1"/>
  <c r="Z59" i="1"/>
  <c r="H59" i="1"/>
  <c r="N58" i="1"/>
  <c r="AH58" i="1"/>
  <c r="H57" i="1"/>
  <c r="AF55" i="1"/>
  <c r="H55" i="1"/>
  <c r="AI55" i="1"/>
  <c r="N54" i="1"/>
  <c r="AH54" i="1"/>
  <c r="T53" i="1"/>
  <c r="Z52" i="1"/>
  <c r="N52" i="1"/>
  <c r="AH52" i="1"/>
  <c r="T51" i="1"/>
  <c r="AH50" i="1"/>
  <c r="AF49" i="1"/>
  <c r="T49" i="1"/>
  <c r="N48" i="1"/>
  <c r="AH48" i="1"/>
  <c r="AF47" i="1"/>
  <c r="T47" i="1"/>
  <c r="Z46" i="1"/>
  <c r="N46" i="1"/>
  <c r="AH46" i="1"/>
  <c r="T45" i="1"/>
  <c r="H45" i="1"/>
  <c r="N44" i="1"/>
  <c r="AH44" i="1"/>
  <c r="AF43" i="1"/>
  <c r="Z42" i="1"/>
  <c r="AH42" i="1"/>
  <c r="AF40" i="1"/>
  <c r="T40" i="1"/>
  <c r="H40" i="1"/>
  <c r="AH39" i="1"/>
  <c r="AF38" i="1"/>
  <c r="T38" i="1"/>
  <c r="H38" i="1"/>
  <c r="N37" i="1"/>
  <c r="AH37" i="1"/>
  <c r="AF36" i="1"/>
  <c r="T36" i="1"/>
  <c r="N33" i="1"/>
  <c r="H32" i="1"/>
  <c r="T30" i="1"/>
  <c r="N29" i="1"/>
  <c r="Z27" i="1"/>
  <c r="N27" i="1"/>
  <c r="H26" i="1"/>
  <c r="N25" i="1"/>
  <c r="AF24" i="1"/>
  <c r="Z20" i="1"/>
  <c r="N20" i="1"/>
  <c r="H19" i="1"/>
  <c r="T15" i="1"/>
  <c r="Z14" i="1"/>
  <c r="AF13" i="1"/>
  <c r="Z12" i="1"/>
  <c r="T11" i="1"/>
  <c r="Z10" i="1"/>
  <c r="AF9" i="1"/>
  <c r="H9" i="1"/>
  <c r="Z8" i="1"/>
  <c r="T7" i="1"/>
  <c r="H29" i="1"/>
  <c r="Z6" i="1"/>
  <c r="AF5" i="1"/>
  <c r="H5" i="1"/>
  <c r="Z4" i="1"/>
  <c r="AF48" i="1"/>
  <c r="T46" i="1"/>
  <c r="H50" i="1"/>
  <c r="Z17" i="1"/>
  <c r="N57" i="1"/>
  <c r="AF34" i="1"/>
  <c r="T32" i="1"/>
  <c r="H30" i="1"/>
  <c r="T28" i="1"/>
  <c r="AF26" i="1"/>
  <c r="T24" i="1"/>
  <c r="N23" i="1"/>
  <c r="T22" i="1"/>
  <c r="AF19" i="1"/>
  <c r="T17" i="1"/>
  <c r="N16" i="1"/>
  <c r="AH7" i="1"/>
  <c r="AH9" i="1"/>
  <c r="H39" i="1"/>
  <c r="H37" i="1"/>
  <c r="H35" i="1"/>
  <c r="H33" i="1"/>
  <c r="H20" i="1"/>
  <c r="H25" i="1"/>
  <c r="H17" i="1"/>
  <c r="H13" i="1"/>
  <c r="AH19" i="1"/>
  <c r="Z57" i="1"/>
  <c r="Z22" i="1"/>
  <c r="AH26" i="1"/>
  <c r="AH29" i="1"/>
  <c r="Z45" i="1"/>
  <c r="Z40" i="1"/>
  <c r="Z38" i="1"/>
  <c r="Z36" i="1"/>
  <c r="Z34" i="1"/>
  <c r="Z32" i="1"/>
  <c r="Z30" i="1"/>
  <c r="Z24" i="1"/>
  <c r="AH30" i="1"/>
  <c r="Z49" i="1"/>
  <c r="AH33" i="1"/>
  <c r="T62" i="1"/>
  <c r="AI62" i="1"/>
  <c r="AF59" i="1"/>
  <c r="AF60" i="1"/>
  <c r="AF61" i="1"/>
  <c r="T2" i="1"/>
  <c r="T3" i="1"/>
  <c r="H4" i="1"/>
  <c r="AF4" i="1"/>
  <c r="T6" i="1"/>
  <c r="H8" i="1"/>
  <c r="AF8" i="1"/>
  <c r="T10" i="1"/>
  <c r="H12" i="1"/>
  <c r="AF12" i="1"/>
  <c r="T14" i="1"/>
  <c r="H16" i="1"/>
  <c r="Z2" i="1"/>
  <c r="Z3" i="1"/>
  <c r="AF16" i="1"/>
  <c r="N28" i="1"/>
  <c r="N22" i="1"/>
  <c r="T23" i="1"/>
  <c r="AF33" i="1"/>
  <c r="T35" i="1"/>
  <c r="T54" i="1"/>
  <c r="AF42" i="1"/>
  <c r="H44" i="1"/>
  <c r="N45" i="1"/>
  <c r="T50" i="1"/>
  <c r="H34" i="1"/>
  <c r="AF30" i="1"/>
  <c r="AF28" i="1"/>
  <c r="H28" i="1"/>
  <c r="AI28" i="1"/>
  <c r="H22" i="1"/>
  <c r="AI22" i="1"/>
  <c r="N18" i="1"/>
  <c r="N14" i="1"/>
  <c r="AI14" i="1"/>
  <c r="N12" i="1"/>
  <c r="N10" i="1"/>
  <c r="N8" i="1"/>
  <c r="N6" i="1"/>
  <c r="AI6" i="1"/>
  <c r="AF44" i="1"/>
  <c r="AF54" i="1"/>
  <c r="AF39" i="1"/>
  <c r="AF35" i="1"/>
  <c r="AF31" i="1"/>
  <c r="AF23" i="1"/>
  <c r="AF18" i="1"/>
  <c r="AF25" i="1"/>
  <c r="T56" i="1"/>
  <c r="AI56" i="1"/>
  <c r="T58" i="1"/>
  <c r="T42" i="1"/>
  <c r="T37" i="1"/>
  <c r="T33" i="1"/>
  <c r="T29" i="1"/>
  <c r="T20" i="1"/>
  <c r="T27" i="1"/>
  <c r="T25" i="1"/>
  <c r="T16" i="1"/>
  <c r="H58" i="1"/>
  <c r="AI58" i="1"/>
  <c r="H48" i="1"/>
  <c r="AI48" i="1"/>
  <c r="H52" i="1"/>
  <c r="AI52" i="1"/>
  <c r="H46" i="1"/>
  <c r="AI46" i="1"/>
  <c r="H42" i="1"/>
  <c r="AI42" i="1"/>
  <c r="H18" i="1"/>
  <c r="AI18" i="1"/>
  <c r="N47" i="1"/>
  <c r="N43" i="1"/>
  <c r="AI43" i="1"/>
  <c r="N40" i="1"/>
  <c r="N38" i="1"/>
  <c r="N36" i="1"/>
  <c r="AI36" i="1"/>
  <c r="N34" i="1"/>
  <c r="N32" i="1"/>
  <c r="N30" i="1"/>
  <c r="N24" i="1"/>
  <c r="AI24" i="1"/>
  <c r="N19" i="1"/>
  <c r="N17" i="1"/>
  <c r="N51" i="1"/>
  <c r="N49" i="1"/>
  <c r="AI49" i="1"/>
  <c r="N26" i="1"/>
  <c r="N15" i="1"/>
  <c r="AI15" i="1"/>
  <c r="N13" i="1"/>
  <c r="N11" i="1"/>
  <c r="N9" i="1"/>
  <c r="N7" i="1"/>
  <c r="AI7" i="1"/>
  <c r="N5" i="1"/>
  <c r="AI23" i="1"/>
  <c r="AI27" i="1"/>
  <c r="AI54" i="1"/>
  <c r="AI61" i="1"/>
  <c r="AI34" i="1"/>
  <c r="AI16" i="1"/>
  <c r="AI8" i="1"/>
  <c r="AI13" i="1"/>
  <c r="AI25" i="1"/>
  <c r="AI33" i="1"/>
  <c r="AI37" i="1"/>
  <c r="AI30" i="1"/>
  <c r="AI29" i="1"/>
  <c r="AI26" i="1"/>
  <c r="AI57" i="1"/>
  <c r="AI2" i="1"/>
  <c r="AI11" i="1"/>
  <c r="AI51" i="1"/>
  <c r="AI53" i="1"/>
  <c r="AI44" i="1"/>
  <c r="AI12" i="1"/>
  <c r="AI4" i="1"/>
  <c r="AI17" i="1"/>
  <c r="AI20" i="1"/>
  <c r="AI35" i="1"/>
  <c r="AI39" i="1"/>
  <c r="AI50" i="1"/>
  <c r="AI5" i="1"/>
  <c r="AI9" i="1"/>
  <c r="AI19" i="1"/>
  <c r="AI32" i="1"/>
  <c r="AI38" i="1"/>
  <c r="AI40" i="1"/>
  <c r="AI45" i="1"/>
  <c r="AI59" i="1"/>
  <c r="AI10" i="1"/>
  <c r="AI60" i="1"/>
  <c r="AI3" i="1"/>
  <c r="AI31" i="1"/>
  <c r="AI47" i="1"/>
  <c r="A2" i="2" l="1"/>
  <c r="A3" i="2"/>
</calcChain>
</file>

<file path=xl/sharedStrings.xml><?xml version="1.0" encoding="utf-8"?>
<sst xmlns="http://schemas.openxmlformats.org/spreadsheetml/2006/main" count="419" uniqueCount="149">
  <si>
    <t>Total Rank</t>
  </si>
  <si>
    <t>Alias</t>
  </si>
  <si>
    <t>Stage 1 total</t>
  </si>
  <si>
    <t>Stage1</t>
  </si>
  <si>
    <t>Stage 2</t>
  </si>
  <si>
    <t>Stage 3</t>
  </si>
  <si>
    <t>Stage 4</t>
  </si>
  <si>
    <t xml:space="preserve">misses </t>
  </si>
  <si>
    <t xml:space="preserve">Misses </t>
  </si>
  <si>
    <t>Stage 5</t>
  </si>
  <si>
    <t>Total Time</t>
  </si>
  <si>
    <t>P</t>
  </si>
  <si>
    <t>B</t>
  </si>
  <si>
    <t>Class</t>
  </si>
  <si>
    <t>Rank Stage 1</t>
  </si>
  <si>
    <t>Stage2 total</t>
  </si>
  <si>
    <t>Rank Stage 2</t>
  </si>
  <si>
    <t>Stage 3 total</t>
  </si>
  <si>
    <t>Rank Stage 3</t>
  </si>
  <si>
    <t>Stage4 total</t>
  </si>
  <si>
    <t>Rank Stage 4</t>
  </si>
  <si>
    <t>Stage 5 total</t>
  </si>
  <si>
    <t>Rank Stage 5</t>
  </si>
  <si>
    <t>Jesamy Kid</t>
  </si>
  <si>
    <t>FC</t>
  </si>
  <si>
    <t>Chulula Mike</t>
  </si>
  <si>
    <t>Cemetary</t>
  </si>
  <si>
    <t>F</t>
  </si>
  <si>
    <t>Moss</t>
  </si>
  <si>
    <t>S</t>
  </si>
  <si>
    <t>Dixie Bill</t>
  </si>
  <si>
    <t>Abe the Crippler</t>
  </si>
  <si>
    <t>FCGF</t>
  </si>
  <si>
    <t>Dancin' Angel</t>
  </si>
  <si>
    <t>LFC</t>
  </si>
  <si>
    <t>Dakota Wild Bill</t>
  </si>
  <si>
    <t>49er</t>
  </si>
  <si>
    <t>Daquelo Will</t>
  </si>
  <si>
    <t>Peacemaker Reb</t>
  </si>
  <si>
    <t>FCD</t>
  </si>
  <si>
    <t>Pacos Pav</t>
  </si>
  <si>
    <t>SD</t>
  </si>
  <si>
    <t>Quaker Kid</t>
  </si>
  <si>
    <t>El Diablo Gringo</t>
  </si>
  <si>
    <t>Timber Creek Cowboy</t>
  </si>
  <si>
    <t>Cimmaron Bocca</t>
  </si>
  <si>
    <t>W</t>
  </si>
  <si>
    <t>Barley Pop Bill</t>
  </si>
  <si>
    <t>Chivato</t>
  </si>
  <si>
    <t>Unexpected Bill</t>
  </si>
  <si>
    <t>D</t>
  </si>
  <si>
    <t>Whistle Stop Willie</t>
  </si>
  <si>
    <t>ES</t>
  </si>
  <si>
    <t>Deadwood Dirk</t>
  </si>
  <si>
    <t>Ralphie Parker</t>
  </si>
  <si>
    <t>C</t>
  </si>
  <si>
    <t>Tex Jones</t>
  </si>
  <si>
    <t>Cobia Kid</t>
  </si>
  <si>
    <t>Lonewolf Austin</t>
  </si>
  <si>
    <t>Buffalo Bad Bob</t>
  </si>
  <si>
    <t>Victoria Barkley</t>
  </si>
  <si>
    <t>Dakota Brit Mike</t>
  </si>
  <si>
    <t>Shopalong</t>
  </si>
  <si>
    <t>LS</t>
  </si>
  <si>
    <t>Stash Jennings</t>
  </si>
  <si>
    <t>Mickey Jake</t>
  </si>
  <si>
    <t>Lonestar Tom</t>
  </si>
  <si>
    <t>Biloxi Bob</t>
  </si>
  <si>
    <t>Lefty Bob</t>
  </si>
  <si>
    <t>Bubba Bear</t>
  </si>
  <si>
    <t>GF</t>
  </si>
  <si>
    <t>Southpaw Joe</t>
  </si>
  <si>
    <t>Poppa Grey</t>
  </si>
  <si>
    <t>na</t>
  </si>
  <si>
    <t>Low Down Sidewinder</t>
  </si>
  <si>
    <t>Irish Willow</t>
  </si>
  <si>
    <t>Blaze Critterden</t>
  </si>
  <si>
    <t>CC</t>
  </si>
  <si>
    <t>Chuckwagon Bill</t>
  </si>
  <si>
    <t>Irishman Jim</t>
  </si>
  <si>
    <t>Stump</t>
  </si>
  <si>
    <t>GP</t>
  </si>
  <si>
    <t>Dead Eye Dutch</t>
  </si>
  <si>
    <t>Lupare Chenz</t>
  </si>
  <si>
    <t>Ben Cooley</t>
  </si>
  <si>
    <t>Wrong Arm</t>
  </si>
  <si>
    <t>Sweet Irish</t>
  </si>
  <si>
    <t>LGF</t>
  </si>
  <si>
    <t>Lakota Will</t>
  </si>
  <si>
    <t>Bronco Joan</t>
  </si>
  <si>
    <t>Sweetheart Sherry</t>
  </si>
  <si>
    <t>L49er</t>
  </si>
  <si>
    <t>Dirty Dingus Digs</t>
  </si>
  <si>
    <t>Doc In The Box</t>
  </si>
  <si>
    <t>Marshal Hughes</t>
  </si>
  <si>
    <t>SS</t>
  </si>
  <si>
    <t>Cactus Whiskey</t>
  </si>
  <si>
    <t>Wrong Century Rider</t>
  </si>
  <si>
    <t>Lady Appalachia</t>
  </si>
  <si>
    <t>Doc Green Thumb</t>
  </si>
  <si>
    <t>Big Whiskey</t>
  </si>
  <si>
    <t>KC Walker</t>
  </si>
  <si>
    <t>Jake Ritis</t>
  </si>
  <si>
    <t>Loose Change</t>
  </si>
  <si>
    <t>No Change</t>
  </si>
  <si>
    <t>Sonoma Steve</t>
  </si>
  <si>
    <t>Susquehanna Anna</t>
  </si>
  <si>
    <t>Artic Fox</t>
  </si>
  <si>
    <t>Dirt Rider</t>
  </si>
  <si>
    <t>WR</t>
  </si>
  <si>
    <t>CB</t>
  </si>
  <si>
    <t>Old Pathfinder</t>
  </si>
  <si>
    <t>Shotgun Willy</t>
  </si>
  <si>
    <t>T Bone Pickins</t>
  </si>
  <si>
    <t>Tombstone Coty</t>
  </si>
  <si>
    <t>YG</t>
  </si>
  <si>
    <t>Tuscarora</t>
  </si>
  <si>
    <t>CLEAN</t>
  </si>
  <si>
    <t>3 Beer Mike</t>
  </si>
  <si>
    <t>Bad Brennan</t>
  </si>
  <si>
    <t>Black Hills Barb</t>
  </si>
  <si>
    <t>LCC</t>
  </si>
  <si>
    <t>Blaze Crittenden</t>
  </si>
  <si>
    <t>Carolina Hurricane</t>
  </si>
  <si>
    <t>Coyote Cody</t>
  </si>
  <si>
    <t>Dancing Angel</t>
  </si>
  <si>
    <t>Doc Allenwood</t>
  </si>
  <si>
    <t>Duke Morrison</t>
  </si>
  <si>
    <t>Dusty Dave</t>
  </si>
  <si>
    <t>Happy Valley Harlot</t>
  </si>
  <si>
    <t>Jersey Sue</t>
  </si>
  <si>
    <t>LD</t>
  </si>
  <si>
    <t>Jesemy Kid</t>
  </si>
  <si>
    <t>Lee Rigeway</t>
  </si>
  <si>
    <t>Minerva Hex</t>
  </si>
  <si>
    <t>LWR</t>
  </si>
  <si>
    <t>Mustang Megs</t>
  </si>
  <si>
    <t>Oso Fantasma</t>
  </si>
  <si>
    <t>Pecos Pav</t>
  </si>
  <si>
    <t>Pine Box Pete</t>
  </si>
  <si>
    <t>Southpaw Sadie</t>
  </si>
  <si>
    <t>LSR</t>
  </si>
  <si>
    <t>SR</t>
  </si>
  <si>
    <t>Sundowner</t>
  </si>
  <si>
    <t>Teton Tracy</t>
  </si>
  <si>
    <t>The Ropin Kid</t>
  </si>
  <si>
    <t>Timberland Renegade</t>
  </si>
  <si>
    <t>Vaquero Dan</t>
  </si>
  <si>
    <t>Wyoming Schoolmarm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</si>
</sst>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1" sqref="A41"/>
    </sheetView>
  </sheetViews>
  <sheetFormatPr defaultRowHeight="13.2" x14ac:dyDescent="0.25"/>
  <cols>
    <col min="1" max="1" width="25.5546875" customWidth="1"/>
    <col min="2" max="2" width="9.109375" style="5" customWidth="1"/>
    <col min="3" max="3" width="8.6640625" customWidth="1"/>
    <col min="4" max="4" width="8.33203125" customWidth="1"/>
    <col min="5" max="6" width="4.6640625" customWidth="1"/>
    <col min="7" max="7" width="8.109375" customWidth="1"/>
    <col min="8" max="8" width="9.6640625" customWidth="1"/>
    <col min="9" max="9" width="8.6640625" customWidth="1"/>
    <col min="10" max="10" width="7" customWidth="1"/>
    <col min="11" max="12" width="4.6640625" customWidth="1"/>
    <col min="13" max="13" width="7.88671875" customWidth="1"/>
    <col min="14" max="14" width="8" customWidth="1"/>
    <col min="15" max="15" width="8.6640625" customWidth="1"/>
    <col min="17" max="18" width="4.6640625" customWidth="1"/>
    <col min="20" max="21" width="8.6640625" customWidth="1"/>
    <col min="22" max="22" width="7.88671875" customWidth="1"/>
    <col min="23" max="24" width="4.6640625" customWidth="1"/>
    <col min="25" max="27" width="8.6640625" customWidth="1"/>
    <col min="28" max="28" width="7.5546875" customWidth="1"/>
    <col min="29" max="30" width="4.6640625" customWidth="1"/>
    <col min="31" max="31" width="7.88671875" customWidth="1"/>
    <col min="32" max="32" width="8.33203125" customWidth="1"/>
    <col min="33" max="33" width="1.88671875" customWidth="1"/>
    <col min="34" max="34" width="10.88671875" customWidth="1"/>
    <col min="35" max="35" width="11.109375" customWidth="1"/>
    <col min="36" max="36" width="10.5546875" style="16" customWidth="1"/>
    <col min="37" max="37" width="11.109375" style="5" customWidth="1"/>
  </cols>
  <sheetData>
    <row r="1" spans="1:40" s="13" customFormat="1" ht="27" customHeight="1" x14ac:dyDescent="0.25">
      <c r="A1" s="13" t="s">
        <v>1</v>
      </c>
      <c r="B1" s="13" t="s">
        <v>13</v>
      </c>
      <c r="C1" s="12" t="s">
        <v>3</v>
      </c>
      <c r="D1" s="12" t="s">
        <v>8</v>
      </c>
      <c r="E1" s="12" t="s">
        <v>11</v>
      </c>
      <c r="F1" s="12" t="s">
        <v>12</v>
      </c>
      <c r="G1" s="12" t="s">
        <v>2</v>
      </c>
      <c r="H1" s="12" t="s">
        <v>14</v>
      </c>
      <c r="I1" s="13" t="s">
        <v>4</v>
      </c>
      <c r="J1" s="13" t="s">
        <v>7</v>
      </c>
      <c r="K1" s="13" t="s">
        <v>11</v>
      </c>
      <c r="L1" s="13" t="s">
        <v>12</v>
      </c>
      <c r="M1" s="13" t="s">
        <v>15</v>
      </c>
      <c r="N1" s="13" t="s">
        <v>16</v>
      </c>
      <c r="O1" s="12" t="s">
        <v>5</v>
      </c>
      <c r="P1" s="12" t="s">
        <v>7</v>
      </c>
      <c r="Q1" s="12" t="s">
        <v>11</v>
      </c>
      <c r="R1" s="12" t="s">
        <v>12</v>
      </c>
      <c r="S1" s="12" t="s">
        <v>17</v>
      </c>
      <c r="T1" s="12" t="s">
        <v>18</v>
      </c>
      <c r="U1" s="13" t="s">
        <v>6</v>
      </c>
      <c r="V1" s="13" t="s">
        <v>7</v>
      </c>
      <c r="W1" s="13" t="s">
        <v>11</v>
      </c>
      <c r="X1" s="13" t="s">
        <v>12</v>
      </c>
      <c r="Y1" s="13" t="s">
        <v>19</v>
      </c>
      <c r="Z1" s="13" t="s">
        <v>20</v>
      </c>
      <c r="AA1" s="12" t="s">
        <v>9</v>
      </c>
      <c r="AB1" s="12" t="s">
        <v>7</v>
      </c>
      <c r="AC1" s="12" t="s">
        <v>11</v>
      </c>
      <c r="AD1" s="12" t="s">
        <v>12</v>
      </c>
      <c r="AE1" s="12" t="s">
        <v>21</v>
      </c>
      <c r="AF1" s="12" t="s">
        <v>22</v>
      </c>
      <c r="AH1" s="13" t="s">
        <v>10</v>
      </c>
      <c r="AI1" s="13" t="s">
        <v>0</v>
      </c>
    </row>
    <row r="2" spans="1:40" s="1" customFormat="1" x14ac:dyDescent="0.25">
      <c r="A2" s="1" t="s">
        <v>23</v>
      </c>
      <c r="B2" s="4" t="s">
        <v>24</v>
      </c>
      <c r="C2" s="2">
        <v>27.73</v>
      </c>
      <c r="D2" s="2"/>
      <c r="E2" s="2"/>
      <c r="F2" s="2"/>
      <c r="G2" s="2">
        <f t="shared" ref="G2:G62" si="0">SUM(C2+(D2*5)+(E2*10)+(F2*-5))</f>
        <v>27.73</v>
      </c>
      <c r="H2" s="2">
        <f t="shared" ref="H2:H20" si="1">RANK(G2,$G$2:$G$130,1)</f>
        <v>8</v>
      </c>
      <c r="I2" s="1">
        <v>29.3</v>
      </c>
      <c r="M2" s="1">
        <f>SUM(I2+(J2*5)+(K2*10)+(L2*-5))</f>
        <v>29.3</v>
      </c>
      <c r="N2" s="1">
        <f t="shared" ref="N2:N20" si="2">RANK(M2,$M$2:$M$130,1)</f>
        <v>13</v>
      </c>
      <c r="O2" s="2">
        <v>26.74</v>
      </c>
      <c r="P2" s="2"/>
      <c r="Q2" s="2"/>
      <c r="R2" s="2"/>
      <c r="S2" s="2">
        <f t="shared" ref="S2:S62" si="3">SUM(O2+(P2*5)+(Q2*10)+(R2*-5))</f>
        <v>26.74</v>
      </c>
      <c r="T2" s="2">
        <f t="shared" ref="T2:T20" si="4">RANK(S2,$S$2:$S$130,1)</f>
        <v>3</v>
      </c>
      <c r="U2" s="1">
        <v>27</v>
      </c>
      <c r="X2" s="1">
        <v>1</v>
      </c>
      <c r="Y2" s="1">
        <f t="shared" ref="Y2:Y62" si="5">SUM(U2+(V2*5)+(W2*10)+(X2*-5))</f>
        <v>22</v>
      </c>
      <c r="Z2" s="1">
        <f t="shared" ref="Z2:Z20" si="6">RANK(Y2,$Y$2:$Y$130,1)</f>
        <v>3</v>
      </c>
      <c r="AA2" s="2">
        <v>34.86</v>
      </c>
      <c r="AB2" s="2">
        <v>1</v>
      </c>
      <c r="AC2" s="2"/>
      <c r="AD2" s="2">
        <v>1</v>
      </c>
      <c r="AE2" s="2">
        <f>SUM(AA2+(AB2*5)+(AC2*10)+(AD2*-5))</f>
        <v>34.86</v>
      </c>
      <c r="AF2" s="2">
        <f t="shared" ref="AF2:AF20" si="7">RANK(AE2,$AE$2:$AE$130,1)</f>
        <v>20</v>
      </c>
      <c r="AH2" s="1">
        <f t="shared" ref="AH2:AH62" si="8">SUM(G2+M2+S2+Y2+AE2)</f>
        <v>140.63</v>
      </c>
      <c r="AI2" s="1">
        <f t="shared" ref="AI2:AI62" si="9">SUM((H2+N2+T2+Z2+AF2))</f>
        <v>47</v>
      </c>
      <c r="AJ2" s="14" t="str">
        <f>IF(AND(D2="", E2="", J2="", K2="", P2="", Q2="", V2="",W2="", AB2="", AC2=""), "Clean", "")</f>
        <v/>
      </c>
      <c r="AK2" s="4"/>
    </row>
    <row r="3" spans="1:40" s="1" customFormat="1" x14ac:dyDescent="0.25">
      <c r="A3" s="1" t="s">
        <v>25</v>
      </c>
      <c r="B3" s="4" t="s">
        <v>24</v>
      </c>
      <c r="C3" s="2">
        <v>30.36</v>
      </c>
      <c r="D3" s="2"/>
      <c r="E3" s="2"/>
      <c r="F3" s="2"/>
      <c r="G3" s="2">
        <f t="shared" si="0"/>
        <v>30.36</v>
      </c>
      <c r="H3" s="2">
        <f t="shared" si="1"/>
        <v>12</v>
      </c>
      <c r="I3" s="1">
        <v>29.5</v>
      </c>
      <c r="M3" s="1">
        <f t="shared" ref="M3:M62" si="10">SUM(I3+(J3*5)+(K3*10)+(L3*-5))</f>
        <v>29.5</v>
      </c>
      <c r="N3" s="1">
        <f t="shared" si="2"/>
        <v>14</v>
      </c>
      <c r="O3" s="2">
        <v>37.58</v>
      </c>
      <c r="P3" s="2"/>
      <c r="Q3" s="2"/>
      <c r="R3" s="2"/>
      <c r="S3" s="2">
        <f t="shared" si="3"/>
        <v>37.58</v>
      </c>
      <c r="T3" s="2">
        <f t="shared" si="4"/>
        <v>22</v>
      </c>
      <c r="U3" s="1">
        <v>32.69</v>
      </c>
      <c r="X3" s="1">
        <v>1</v>
      </c>
      <c r="Y3" s="1">
        <f t="shared" si="5"/>
        <v>27.689999999999998</v>
      </c>
      <c r="Z3" s="1">
        <f t="shared" si="6"/>
        <v>9</v>
      </c>
      <c r="AA3" s="2">
        <v>31.97</v>
      </c>
      <c r="AB3" s="2">
        <v>2</v>
      </c>
      <c r="AC3" s="2"/>
      <c r="AD3" s="2">
        <v>1</v>
      </c>
      <c r="AE3" s="2">
        <f t="shared" ref="AE3:AE62" si="11">SUM(AA3+(AB3*5)+(AC3*10)+(AD3*-5))</f>
        <v>36.97</v>
      </c>
      <c r="AF3" s="2">
        <f t="shared" si="7"/>
        <v>24</v>
      </c>
      <c r="AH3" s="1">
        <f t="shared" si="8"/>
        <v>162.1</v>
      </c>
      <c r="AI3" s="1">
        <f t="shared" si="9"/>
        <v>81</v>
      </c>
      <c r="AJ3" s="14" t="str">
        <f t="shared" ref="AJ3:AJ62" si="12">IF(AND(D3="", E3="", J3="", K3="", P3="", Q3="", V3="",W3="", AB3="", AC3=""), "Clean", "")</f>
        <v/>
      </c>
      <c r="AK3" s="4"/>
    </row>
    <row r="4" spans="1:40" s="1" customFormat="1" x14ac:dyDescent="0.25">
      <c r="A4" s="1" t="s">
        <v>26</v>
      </c>
      <c r="B4" s="4" t="s">
        <v>27</v>
      </c>
      <c r="C4" s="2">
        <v>54.91</v>
      </c>
      <c r="D4" s="2"/>
      <c r="E4" s="2"/>
      <c r="F4" s="2"/>
      <c r="G4" s="2">
        <f t="shared" si="0"/>
        <v>54.91</v>
      </c>
      <c r="H4" s="2">
        <f t="shared" si="1"/>
        <v>48</v>
      </c>
      <c r="I4" s="1">
        <v>64.3</v>
      </c>
      <c r="J4" s="1">
        <v>1</v>
      </c>
      <c r="M4" s="1">
        <f t="shared" si="10"/>
        <v>69.3</v>
      </c>
      <c r="N4" s="1">
        <f t="shared" si="2"/>
        <v>55</v>
      </c>
      <c r="O4" s="2">
        <v>46.61</v>
      </c>
      <c r="P4" s="2"/>
      <c r="Q4" s="2"/>
      <c r="R4" s="2"/>
      <c r="S4" s="2">
        <f t="shared" si="3"/>
        <v>46.61</v>
      </c>
      <c r="T4" s="2">
        <f t="shared" si="4"/>
        <v>40</v>
      </c>
      <c r="U4" s="1">
        <v>63.25</v>
      </c>
      <c r="X4" s="1">
        <v>1</v>
      </c>
      <c r="Y4" s="1">
        <f t="shared" si="5"/>
        <v>58.25</v>
      </c>
      <c r="Z4" s="1">
        <f t="shared" si="6"/>
        <v>52</v>
      </c>
      <c r="AA4" s="2">
        <v>55.87</v>
      </c>
      <c r="AB4" s="2"/>
      <c r="AC4" s="2"/>
      <c r="AD4" s="2">
        <v>1</v>
      </c>
      <c r="AE4" s="2">
        <f t="shared" si="11"/>
        <v>50.87</v>
      </c>
      <c r="AF4" s="2">
        <f t="shared" si="7"/>
        <v>40</v>
      </c>
      <c r="AH4" s="1">
        <f t="shared" si="8"/>
        <v>279.94</v>
      </c>
      <c r="AI4" s="1">
        <f t="shared" si="9"/>
        <v>235</v>
      </c>
      <c r="AJ4" s="14" t="str">
        <f t="shared" si="12"/>
        <v/>
      </c>
      <c r="AK4" s="4"/>
    </row>
    <row r="5" spans="1:40" s="1" customFormat="1" x14ac:dyDescent="0.25">
      <c r="A5" s="1" t="s">
        <v>28</v>
      </c>
      <c r="B5" s="4" t="s">
        <v>29</v>
      </c>
      <c r="C5" s="2">
        <v>35.97</v>
      </c>
      <c r="D5" s="2"/>
      <c r="E5" s="2"/>
      <c r="F5" s="2"/>
      <c r="G5" s="2">
        <f t="shared" si="0"/>
        <v>35.97</v>
      </c>
      <c r="H5" s="2">
        <f t="shared" si="1"/>
        <v>21</v>
      </c>
      <c r="I5" s="1">
        <v>28.71</v>
      </c>
      <c r="M5" s="1">
        <f t="shared" si="10"/>
        <v>28.71</v>
      </c>
      <c r="N5" s="1">
        <f t="shared" si="2"/>
        <v>10</v>
      </c>
      <c r="O5" s="2">
        <v>35.36</v>
      </c>
      <c r="P5" s="2"/>
      <c r="Q5" s="2"/>
      <c r="R5" s="2"/>
      <c r="S5" s="2">
        <f t="shared" si="3"/>
        <v>35.36</v>
      </c>
      <c r="T5" s="2">
        <f t="shared" si="4"/>
        <v>19</v>
      </c>
      <c r="U5" s="1">
        <v>39.299999999999997</v>
      </c>
      <c r="W5" s="1">
        <v>1</v>
      </c>
      <c r="Y5" s="1">
        <f t="shared" si="5"/>
        <v>49.3</v>
      </c>
      <c r="Z5" s="1">
        <f t="shared" si="6"/>
        <v>44</v>
      </c>
      <c r="AA5" s="2">
        <v>39.909999999999997</v>
      </c>
      <c r="AB5" s="2"/>
      <c r="AC5" s="2"/>
      <c r="AD5" s="2">
        <v>1</v>
      </c>
      <c r="AE5" s="2">
        <f t="shared" si="11"/>
        <v>34.909999999999997</v>
      </c>
      <c r="AF5" s="2">
        <f t="shared" si="7"/>
        <v>21</v>
      </c>
      <c r="AH5" s="1">
        <f t="shared" si="8"/>
        <v>184.25</v>
      </c>
      <c r="AI5" s="1">
        <f t="shared" si="9"/>
        <v>115</v>
      </c>
      <c r="AJ5" s="14" t="str">
        <f t="shared" si="12"/>
        <v/>
      </c>
      <c r="AK5" s="4"/>
    </row>
    <row r="6" spans="1:40" s="1" customFormat="1" x14ac:dyDescent="0.25">
      <c r="A6" s="1" t="s">
        <v>30</v>
      </c>
      <c r="B6" s="4" t="s">
        <v>24</v>
      </c>
      <c r="C6" s="2">
        <v>59.17</v>
      </c>
      <c r="D6" s="2"/>
      <c r="E6" s="2"/>
      <c r="F6" s="2"/>
      <c r="G6" s="2">
        <f t="shared" si="0"/>
        <v>59.17</v>
      </c>
      <c r="H6" s="2">
        <f t="shared" si="1"/>
        <v>49</v>
      </c>
      <c r="I6" s="1">
        <v>63.05</v>
      </c>
      <c r="M6" s="1">
        <f t="shared" si="10"/>
        <v>63.05</v>
      </c>
      <c r="N6" s="1">
        <f t="shared" si="2"/>
        <v>53</v>
      </c>
      <c r="O6" s="2">
        <v>60.6</v>
      </c>
      <c r="P6" s="2"/>
      <c r="Q6" s="2"/>
      <c r="R6" s="2"/>
      <c r="S6" s="2">
        <f t="shared" si="3"/>
        <v>60.6</v>
      </c>
      <c r="T6" s="2">
        <f t="shared" si="4"/>
        <v>52</v>
      </c>
      <c r="U6" s="1">
        <v>66.05</v>
      </c>
      <c r="X6" s="1">
        <v>1</v>
      </c>
      <c r="Y6" s="1">
        <f t="shared" si="5"/>
        <v>61.05</v>
      </c>
      <c r="Z6" s="1">
        <f t="shared" si="6"/>
        <v>53</v>
      </c>
      <c r="AA6" s="2">
        <v>76.680000000000007</v>
      </c>
      <c r="AB6" s="2"/>
      <c r="AC6" s="2"/>
      <c r="AD6" s="2">
        <v>1</v>
      </c>
      <c r="AE6" s="2">
        <f t="shared" si="11"/>
        <v>71.680000000000007</v>
      </c>
      <c r="AF6" s="2">
        <f t="shared" si="7"/>
        <v>55</v>
      </c>
      <c r="AH6" s="1">
        <f t="shared" si="8"/>
        <v>315.55</v>
      </c>
      <c r="AI6" s="1">
        <f t="shared" si="9"/>
        <v>262</v>
      </c>
      <c r="AJ6" s="14" t="str">
        <f t="shared" si="12"/>
        <v>Clean</v>
      </c>
      <c r="AK6" s="4"/>
    </row>
    <row r="7" spans="1:40" s="1" customFormat="1" x14ac:dyDescent="0.25">
      <c r="A7" s="1" t="s">
        <v>31</v>
      </c>
      <c r="B7" s="4" t="s">
        <v>32</v>
      </c>
      <c r="C7" s="2">
        <v>39.85</v>
      </c>
      <c r="D7" s="2"/>
      <c r="E7" s="2"/>
      <c r="F7" s="2"/>
      <c r="G7" s="2">
        <f t="shared" si="0"/>
        <v>39.85</v>
      </c>
      <c r="H7" s="2">
        <f t="shared" si="1"/>
        <v>26</v>
      </c>
      <c r="I7" s="1">
        <v>43.76</v>
      </c>
      <c r="M7" s="1">
        <f t="shared" si="10"/>
        <v>43.76</v>
      </c>
      <c r="N7" s="1">
        <f t="shared" si="2"/>
        <v>37</v>
      </c>
      <c r="O7" s="2">
        <v>36.729999999999997</v>
      </c>
      <c r="P7" s="2"/>
      <c r="Q7" s="2"/>
      <c r="R7" s="2"/>
      <c r="S7" s="2">
        <f t="shared" si="3"/>
        <v>36.729999999999997</v>
      </c>
      <c r="T7" s="2">
        <f t="shared" si="4"/>
        <v>21</v>
      </c>
      <c r="U7" s="1">
        <v>37.21</v>
      </c>
      <c r="X7" s="1">
        <v>1</v>
      </c>
      <c r="Y7" s="1">
        <f t="shared" si="5"/>
        <v>32.21</v>
      </c>
      <c r="Z7" s="1">
        <f t="shared" si="6"/>
        <v>20</v>
      </c>
      <c r="AA7" s="2">
        <v>39.36</v>
      </c>
      <c r="AB7" s="2"/>
      <c r="AC7" s="2"/>
      <c r="AD7" s="2">
        <v>1</v>
      </c>
      <c r="AE7" s="2">
        <f t="shared" si="11"/>
        <v>34.36</v>
      </c>
      <c r="AF7" s="2">
        <f t="shared" si="7"/>
        <v>18</v>
      </c>
      <c r="AH7" s="1">
        <f t="shared" si="8"/>
        <v>186.91000000000003</v>
      </c>
      <c r="AI7" s="1">
        <f t="shared" si="9"/>
        <v>122</v>
      </c>
      <c r="AJ7" s="14" t="str">
        <f t="shared" si="12"/>
        <v>Clean</v>
      </c>
      <c r="AK7" s="4"/>
    </row>
    <row r="8" spans="1:40" s="1" customFormat="1" x14ac:dyDescent="0.25">
      <c r="A8" s="1" t="s">
        <v>33</v>
      </c>
      <c r="B8" s="4" t="s">
        <v>34</v>
      </c>
      <c r="C8" s="2">
        <v>41.02</v>
      </c>
      <c r="D8" s="2"/>
      <c r="E8" s="2"/>
      <c r="F8" s="2"/>
      <c r="G8" s="2">
        <f t="shared" si="0"/>
        <v>41.02</v>
      </c>
      <c r="H8" s="2">
        <f t="shared" si="1"/>
        <v>31</v>
      </c>
      <c r="I8" s="1">
        <v>47.12</v>
      </c>
      <c r="M8" s="1">
        <f t="shared" si="10"/>
        <v>47.12</v>
      </c>
      <c r="N8" s="1">
        <f t="shared" si="2"/>
        <v>43</v>
      </c>
      <c r="O8" s="2">
        <v>42.19</v>
      </c>
      <c r="P8" s="2"/>
      <c r="Q8" s="2"/>
      <c r="R8" s="2"/>
      <c r="S8" s="2">
        <f t="shared" si="3"/>
        <v>42.19</v>
      </c>
      <c r="T8" s="2">
        <f t="shared" si="4"/>
        <v>31</v>
      </c>
      <c r="U8" s="1">
        <v>55.18</v>
      </c>
      <c r="V8" s="1">
        <v>1</v>
      </c>
      <c r="X8" s="1">
        <v>1</v>
      </c>
      <c r="Y8" s="1">
        <f t="shared" si="5"/>
        <v>55.18</v>
      </c>
      <c r="Z8" s="1">
        <f t="shared" si="6"/>
        <v>49</v>
      </c>
      <c r="AA8" s="2">
        <v>51.82</v>
      </c>
      <c r="AB8" s="2"/>
      <c r="AC8" s="2"/>
      <c r="AD8" s="2">
        <v>1</v>
      </c>
      <c r="AE8" s="2">
        <f t="shared" si="11"/>
        <v>46.82</v>
      </c>
      <c r="AF8" s="2">
        <f t="shared" si="7"/>
        <v>34</v>
      </c>
      <c r="AH8" s="1">
        <f t="shared" si="8"/>
        <v>232.32999999999998</v>
      </c>
      <c r="AI8" s="1">
        <f t="shared" si="9"/>
        <v>188</v>
      </c>
      <c r="AJ8" s="14" t="str">
        <f t="shared" si="12"/>
        <v/>
      </c>
      <c r="AK8" s="4"/>
    </row>
    <row r="9" spans="1:40" s="1" customFormat="1" x14ac:dyDescent="0.25">
      <c r="A9" s="1" t="s">
        <v>35</v>
      </c>
      <c r="B9" s="4" t="s">
        <v>36</v>
      </c>
      <c r="C9" s="2">
        <v>34.14</v>
      </c>
      <c r="D9" s="2"/>
      <c r="E9" s="2"/>
      <c r="F9" s="2"/>
      <c r="G9" s="2">
        <f t="shared" si="0"/>
        <v>34.14</v>
      </c>
      <c r="H9" s="2">
        <f t="shared" si="1"/>
        <v>19</v>
      </c>
      <c r="I9" s="1">
        <v>30.16</v>
      </c>
      <c r="J9" s="1">
        <v>1</v>
      </c>
      <c r="M9" s="1">
        <f t="shared" si="10"/>
        <v>35.159999999999997</v>
      </c>
      <c r="N9" s="1">
        <f t="shared" si="2"/>
        <v>20</v>
      </c>
      <c r="O9" s="2">
        <v>33.630000000000003</v>
      </c>
      <c r="P9" s="2"/>
      <c r="Q9" s="2"/>
      <c r="R9" s="2"/>
      <c r="S9" s="2">
        <f t="shared" si="3"/>
        <v>33.630000000000003</v>
      </c>
      <c r="T9" s="2">
        <f t="shared" si="4"/>
        <v>15</v>
      </c>
      <c r="U9" s="1">
        <v>36.450000000000003</v>
      </c>
      <c r="X9" s="1">
        <v>1</v>
      </c>
      <c r="Y9" s="1">
        <f t="shared" si="5"/>
        <v>31.450000000000003</v>
      </c>
      <c r="Z9" s="1">
        <f t="shared" si="6"/>
        <v>17</v>
      </c>
      <c r="AA9" s="2">
        <v>43.4</v>
      </c>
      <c r="AB9" s="2">
        <v>5</v>
      </c>
      <c r="AC9" s="2"/>
      <c r="AD9" s="2">
        <v>1</v>
      </c>
      <c r="AE9" s="2">
        <f t="shared" si="11"/>
        <v>63.400000000000006</v>
      </c>
      <c r="AF9" s="2">
        <f t="shared" si="7"/>
        <v>51</v>
      </c>
      <c r="AH9" s="1">
        <f t="shared" si="8"/>
        <v>197.78</v>
      </c>
      <c r="AI9" s="1">
        <f t="shared" si="9"/>
        <v>122</v>
      </c>
      <c r="AJ9" s="14" t="str">
        <f t="shared" si="12"/>
        <v/>
      </c>
      <c r="AK9" s="4"/>
    </row>
    <row r="10" spans="1:40" s="1" customFormat="1" x14ac:dyDescent="0.25">
      <c r="A10" s="1" t="s">
        <v>37</v>
      </c>
      <c r="B10" s="4" t="s">
        <v>12</v>
      </c>
      <c r="C10" s="2">
        <v>51.55</v>
      </c>
      <c r="D10" s="2">
        <v>3</v>
      </c>
      <c r="E10" s="2"/>
      <c r="F10" s="2"/>
      <c r="G10" s="2">
        <f t="shared" si="0"/>
        <v>66.55</v>
      </c>
      <c r="H10" s="2">
        <f t="shared" si="1"/>
        <v>53</v>
      </c>
      <c r="I10" s="1">
        <v>55.83</v>
      </c>
      <c r="J10" s="1">
        <v>1</v>
      </c>
      <c r="M10" s="1">
        <f t="shared" si="10"/>
        <v>60.83</v>
      </c>
      <c r="N10" s="1">
        <f t="shared" si="2"/>
        <v>50</v>
      </c>
      <c r="O10" s="2">
        <v>67.849999999999994</v>
      </c>
      <c r="P10" s="2">
        <v>3</v>
      </c>
      <c r="Q10" s="2"/>
      <c r="R10" s="2"/>
      <c r="S10" s="2">
        <f t="shared" si="3"/>
        <v>82.85</v>
      </c>
      <c r="T10" s="2">
        <f t="shared" si="4"/>
        <v>58</v>
      </c>
      <c r="U10" s="1">
        <v>48.89</v>
      </c>
      <c r="V10" s="1">
        <v>1</v>
      </c>
      <c r="X10" s="1">
        <v>1</v>
      </c>
      <c r="Y10" s="1">
        <f t="shared" si="5"/>
        <v>48.89</v>
      </c>
      <c r="Z10" s="1">
        <f t="shared" si="6"/>
        <v>43</v>
      </c>
      <c r="AA10" s="2">
        <v>58.89</v>
      </c>
      <c r="AB10" s="2"/>
      <c r="AC10" s="2"/>
      <c r="AD10" s="2">
        <v>1</v>
      </c>
      <c r="AE10" s="2">
        <f t="shared" si="11"/>
        <v>53.89</v>
      </c>
      <c r="AF10" s="2">
        <f t="shared" si="7"/>
        <v>44</v>
      </c>
      <c r="AH10" s="1">
        <f t="shared" si="8"/>
        <v>313.01</v>
      </c>
      <c r="AI10" s="1">
        <f t="shared" si="9"/>
        <v>248</v>
      </c>
      <c r="AJ10" s="14" t="str">
        <f t="shared" si="12"/>
        <v/>
      </c>
      <c r="AK10" s="4"/>
    </row>
    <row r="11" spans="1:40" s="3" customFormat="1" x14ac:dyDescent="0.25">
      <c r="A11" s="1" t="s">
        <v>38</v>
      </c>
      <c r="B11" s="4" t="s">
        <v>39</v>
      </c>
      <c r="C11" s="2">
        <v>68.400000000000006</v>
      </c>
      <c r="D11" s="2">
        <v>1</v>
      </c>
      <c r="E11" s="2">
        <v>1</v>
      </c>
      <c r="F11" s="2"/>
      <c r="G11" s="2">
        <f t="shared" si="0"/>
        <v>83.4</v>
      </c>
      <c r="H11" s="2">
        <f t="shared" si="1"/>
        <v>58</v>
      </c>
      <c r="I11" s="1">
        <v>44.07</v>
      </c>
      <c r="J11" s="1"/>
      <c r="K11" s="1"/>
      <c r="L11" s="1"/>
      <c r="M11" s="1">
        <f t="shared" si="10"/>
        <v>44.07</v>
      </c>
      <c r="N11" s="1">
        <f t="shared" si="2"/>
        <v>39</v>
      </c>
      <c r="O11" s="2">
        <v>43.13</v>
      </c>
      <c r="P11" s="2">
        <v>4</v>
      </c>
      <c r="Q11" s="2"/>
      <c r="R11" s="2"/>
      <c r="S11" s="2">
        <f t="shared" si="3"/>
        <v>63.13</v>
      </c>
      <c r="T11" s="2">
        <f t="shared" si="4"/>
        <v>54</v>
      </c>
      <c r="U11" s="1">
        <v>45.98</v>
      </c>
      <c r="V11" s="1"/>
      <c r="W11" s="1"/>
      <c r="X11" s="1">
        <v>1</v>
      </c>
      <c r="Y11" s="1">
        <f t="shared" si="5"/>
        <v>40.98</v>
      </c>
      <c r="Z11" s="1">
        <f t="shared" si="6"/>
        <v>35</v>
      </c>
      <c r="AA11" s="2">
        <v>56.36</v>
      </c>
      <c r="AB11" s="2"/>
      <c r="AC11" s="2"/>
      <c r="AD11" s="2">
        <v>1</v>
      </c>
      <c r="AE11" s="2">
        <f t="shared" si="11"/>
        <v>51.36</v>
      </c>
      <c r="AF11" s="2">
        <f t="shared" si="7"/>
        <v>41</v>
      </c>
      <c r="AG11" s="1"/>
      <c r="AH11" s="1">
        <f t="shared" si="8"/>
        <v>282.94</v>
      </c>
      <c r="AI11" s="1">
        <f t="shared" si="9"/>
        <v>227</v>
      </c>
      <c r="AJ11" s="14" t="str">
        <f t="shared" si="12"/>
        <v/>
      </c>
      <c r="AK11" s="6"/>
      <c r="AL11" s="1"/>
      <c r="AM11" s="1"/>
      <c r="AN11" s="1"/>
    </row>
    <row r="12" spans="1:40" s="3" customFormat="1" x14ac:dyDescent="0.25">
      <c r="A12" s="1" t="s">
        <v>40</v>
      </c>
      <c r="B12" s="4" t="s">
        <v>41</v>
      </c>
      <c r="C12" s="2">
        <v>24</v>
      </c>
      <c r="D12" s="2"/>
      <c r="E12" s="2"/>
      <c r="F12" s="2"/>
      <c r="G12" s="2">
        <f t="shared" si="0"/>
        <v>24</v>
      </c>
      <c r="H12" s="2">
        <f t="shared" si="1"/>
        <v>3</v>
      </c>
      <c r="I12" s="1">
        <v>24.71</v>
      </c>
      <c r="J12" s="1">
        <v>4</v>
      </c>
      <c r="K12" s="1"/>
      <c r="L12" s="1">
        <v>1</v>
      </c>
      <c r="M12" s="1">
        <f t="shared" si="10"/>
        <v>39.71</v>
      </c>
      <c r="N12" s="1">
        <f t="shared" si="2"/>
        <v>25</v>
      </c>
      <c r="O12" s="2">
        <v>28.58</v>
      </c>
      <c r="P12" s="2">
        <v>1</v>
      </c>
      <c r="Q12" s="2"/>
      <c r="R12" s="2"/>
      <c r="S12" s="2">
        <f t="shared" si="3"/>
        <v>33.58</v>
      </c>
      <c r="T12" s="2">
        <f t="shared" si="4"/>
        <v>14</v>
      </c>
      <c r="U12" s="1">
        <v>26.52</v>
      </c>
      <c r="V12" s="1"/>
      <c r="W12" s="1">
        <v>1</v>
      </c>
      <c r="X12" s="1">
        <v>1</v>
      </c>
      <c r="Y12" s="1">
        <f t="shared" si="5"/>
        <v>31.519999999999996</v>
      </c>
      <c r="Z12" s="1">
        <f t="shared" si="6"/>
        <v>18</v>
      </c>
      <c r="AA12" s="2">
        <v>33.71</v>
      </c>
      <c r="AB12" s="2"/>
      <c r="AC12" s="2"/>
      <c r="AD12" s="2">
        <v>1</v>
      </c>
      <c r="AE12" s="2">
        <f t="shared" si="11"/>
        <v>28.71</v>
      </c>
      <c r="AF12" s="2">
        <f t="shared" si="7"/>
        <v>8</v>
      </c>
      <c r="AG12" s="1"/>
      <c r="AH12" s="1">
        <f t="shared" si="8"/>
        <v>157.52000000000001</v>
      </c>
      <c r="AI12" s="1">
        <f t="shared" si="9"/>
        <v>68</v>
      </c>
      <c r="AJ12" s="14" t="str">
        <f t="shared" si="12"/>
        <v/>
      </c>
      <c r="AK12" s="4"/>
      <c r="AL12" s="1"/>
      <c r="AM12" s="1"/>
      <c r="AN12" s="1"/>
    </row>
    <row r="13" spans="1:40" s="3" customFormat="1" x14ac:dyDescent="0.25">
      <c r="A13" s="1" t="s">
        <v>42</v>
      </c>
      <c r="B13" s="4" t="s">
        <v>32</v>
      </c>
      <c r="C13" s="2">
        <v>41.54</v>
      </c>
      <c r="D13" s="2"/>
      <c r="E13" s="2"/>
      <c r="F13" s="2"/>
      <c r="G13" s="2">
        <f t="shared" si="0"/>
        <v>41.54</v>
      </c>
      <c r="H13" s="2">
        <f t="shared" si="1"/>
        <v>32</v>
      </c>
      <c r="I13" s="1">
        <v>42.56</v>
      </c>
      <c r="J13" s="1"/>
      <c r="K13" s="1"/>
      <c r="L13" s="1"/>
      <c r="M13" s="1">
        <f t="shared" si="10"/>
        <v>42.56</v>
      </c>
      <c r="N13" s="1">
        <f t="shared" si="2"/>
        <v>34</v>
      </c>
      <c r="O13" s="2">
        <v>45.2</v>
      </c>
      <c r="P13" s="2"/>
      <c r="Q13" s="2"/>
      <c r="R13" s="2"/>
      <c r="S13" s="2">
        <f t="shared" si="3"/>
        <v>45.2</v>
      </c>
      <c r="T13" s="2">
        <f t="shared" si="4"/>
        <v>35</v>
      </c>
      <c r="U13" s="1">
        <v>51.2</v>
      </c>
      <c r="V13" s="1"/>
      <c r="W13" s="1"/>
      <c r="X13" s="1">
        <v>1</v>
      </c>
      <c r="Y13" s="1">
        <f t="shared" si="5"/>
        <v>46.2</v>
      </c>
      <c r="Z13" s="1">
        <f t="shared" si="6"/>
        <v>39</v>
      </c>
      <c r="AA13" s="2">
        <v>52.47</v>
      </c>
      <c r="AB13" s="2"/>
      <c r="AC13" s="2"/>
      <c r="AD13" s="2">
        <v>1</v>
      </c>
      <c r="AE13" s="2">
        <f t="shared" si="11"/>
        <v>47.47</v>
      </c>
      <c r="AF13" s="2">
        <f t="shared" si="7"/>
        <v>37</v>
      </c>
      <c r="AG13" s="1"/>
      <c r="AH13" s="1">
        <f t="shared" si="8"/>
        <v>222.97</v>
      </c>
      <c r="AI13" s="1">
        <f t="shared" si="9"/>
        <v>177</v>
      </c>
      <c r="AJ13" s="14" t="str">
        <f t="shared" si="12"/>
        <v>Clean</v>
      </c>
      <c r="AK13" s="4"/>
      <c r="AL13" s="1"/>
      <c r="AM13" s="1"/>
      <c r="AN13" s="1"/>
    </row>
    <row r="14" spans="1:40" s="3" customFormat="1" x14ac:dyDescent="0.25">
      <c r="A14" s="1" t="s">
        <v>43</v>
      </c>
      <c r="B14" s="4" t="s">
        <v>32</v>
      </c>
      <c r="C14" s="2">
        <v>46.7</v>
      </c>
      <c r="D14" s="2">
        <v>1</v>
      </c>
      <c r="E14" s="2">
        <v>1</v>
      </c>
      <c r="F14" s="2"/>
      <c r="G14" s="2">
        <f t="shared" si="0"/>
        <v>61.7</v>
      </c>
      <c r="H14" s="2">
        <f t="shared" si="1"/>
        <v>50</v>
      </c>
      <c r="I14" s="1">
        <v>39.92</v>
      </c>
      <c r="J14" s="1"/>
      <c r="K14" s="1"/>
      <c r="L14" s="1"/>
      <c r="M14" s="1">
        <f t="shared" si="10"/>
        <v>39.92</v>
      </c>
      <c r="N14" s="1">
        <f t="shared" si="2"/>
        <v>26</v>
      </c>
      <c r="O14" s="2">
        <v>36.1</v>
      </c>
      <c r="P14" s="2"/>
      <c r="Q14" s="2"/>
      <c r="R14" s="2"/>
      <c r="S14" s="2">
        <f t="shared" si="3"/>
        <v>36.1</v>
      </c>
      <c r="T14" s="2">
        <f t="shared" si="4"/>
        <v>20</v>
      </c>
      <c r="U14" s="1">
        <v>36.42</v>
      </c>
      <c r="V14" s="1"/>
      <c r="W14" s="1"/>
      <c r="X14" s="1">
        <v>1</v>
      </c>
      <c r="Y14" s="1">
        <f t="shared" si="5"/>
        <v>31.42</v>
      </c>
      <c r="Z14" s="1">
        <f t="shared" si="6"/>
        <v>15</v>
      </c>
      <c r="AA14" s="2">
        <v>42.52</v>
      </c>
      <c r="AB14" s="2"/>
      <c r="AC14" s="2"/>
      <c r="AD14" s="2">
        <v>1</v>
      </c>
      <c r="AE14" s="2">
        <f t="shared" si="11"/>
        <v>37.520000000000003</v>
      </c>
      <c r="AF14" s="2">
        <f t="shared" si="7"/>
        <v>25</v>
      </c>
      <c r="AG14" s="1"/>
      <c r="AH14" s="1">
        <f t="shared" si="8"/>
        <v>206.66</v>
      </c>
      <c r="AI14" s="1">
        <f t="shared" si="9"/>
        <v>136</v>
      </c>
      <c r="AJ14" s="14" t="str">
        <f t="shared" si="12"/>
        <v/>
      </c>
      <c r="AK14" s="4"/>
      <c r="AL14" s="1"/>
      <c r="AM14" s="1"/>
      <c r="AN14" s="1"/>
    </row>
    <row r="15" spans="1:40" s="3" customFormat="1" x14ac:dyDescent="0.25">
      <c r="A15" s="1" t="s">
        <v>44</v>
      </c>
      <c r="B15" s="4" t="s">
        <v>39</v>
      </c>
      <c r="C15" s="2">
        <v>40.159999999999997</v>
      </c>
      <c r="D15" s="2"/>
      <c r="E15" s="2"/>
      <c r="F15" s="2"/>
      <c r="G15" s="2">
        <f t="shared" si="0"/>
        <v>40.159999999999997</v>
      </c>
      <c r="H15" s="2">
        <f t="shared" si="1"/>
        <v>28</v>
      </c>
      <c r="I15" s="1">
        <v>45.31</v>
      </c>
      <c r="J15" s="1"/>
      <c r="K15" s="1"/>
      <c r="L15" s="1"/>
      <c r="M15" s="1">
        <f t="shared" si="10"/>
        <v>45.31</v>
      </c>
      <c r="N15" s="1">
        <f t="shared" si="2"/>
        <v>40</v>
      </c>
      <c r="O15" s="2">
        <v>38.229999999999997</v>
      </c>
      <c r="P15" s="2"/>
      <c r="Q15" s="2"/>
      <c r="R15" s="2"/>
      <c r="S15" s="2">
        <f t="shared" si="3"/>
        <v>38.229999999999997</v>
      </c>
      <c r="T15" s="2">
        <f t="shared" si="4"/>
        <v>23</v>
      </c>
      <c r="U15" s="1">
        <v>43.12</v>
      </c>
      <c r="V15" s="1"/>
      <c r="W15" s="1"/>
      <c r="X15" s="1">
        <v>1</v>
      </c>
      <c r="Y15" s="1">
        <f t="shared" si="5"/>
        <v>38.119999999999997</v>
      </c>
      <c r="Z15" s="1">
        <f t="shared" si="6"/>
        <v>30</v>
      </c>
      <c r="AA15" s="2">
        <v>42.71</v>
      </c>
      <c r="AB15" s="2">
        <v>1</v>
      </c>
      <c r="AC15" s="2"/>
      <c r="AD15" s="2">
        <v>1</v>
      </c>
      <c r="AE15" s="2">
        <f t="shared" si="11"/>
        <v>42.71</v>
      </c>
      <c r="AF15" s="2">
        <f t="shared" si="7"/>
        <v>32</v>
      </c>
      <c r="AG15" s="1"/>
      <c r="AH15" s="1">
        <f t="shared" si="8"/>
        <v>204.53</v>
      </c>
      <c r="AI15" s="1">
        <f t="shared" si="9"/>
        <v>153</v>
      </c>
      <c r="AJ15" s="14" t="str">
        <f t="shared" si="12"/>
        <v/>
      </c>
      <c r="AK15" s="4"/>
      <c r="AL15" s="1"/>
      <c r="AM15" s="1"/>
      <c r="AN15" s="1"/>
    </row>
    <row r="16" spans="1:40" s="3" customFormat="1" x14ac:dyDescent="0.25">
      <c r="A16" s="1" t="s">
        <v>45</v>
      </c>
      <c r="B16" s="4" t="s">
        <v>46</v>
      </c>
      <c r="C16" s="2">
        <v>34.130000000000003</v>
      </c>
      <c r="D16" s="2"/>
      <c r="E16" s="2"/>
      <c r="F16" s="2"/>
      <c r="G16" s="2">
        <f t="shared" si="0"/>
        <v>34.130000000000003</v>
      </c>
      <c r="H16" s="2">
        <f t="shared" si="1"/>
        <v>18</v>
      </c>
      <c r="I16" s="1">
        <v>40.159999999999997</v>
      </c>
      <c r="J16" s="1"/>
      <c r="K16" s="1"/>
      <c r="L16" s="1"/>
      <c r="M16" s="1">
        <f t="shared" si="10"/>
        <v>40.159999999999997</v>
      </c>
      <c r="N16" s="1">
        <f t="shared" si="2"/>
        <v>28</v>
      </c>
      <c r="O16" s="2">
        <v>32.85</v>
      </c>
      <c r="P16" s="2"/>
      <c r="Q16" s="2"/>
      <c r="R16" s="2"/>
      <c r="S16" s="2">
        <f t="shared" si="3"/>
        <v>32.85</v>
      </c>
      <c r="T16" s="2">
        <f t="shared" si="4"/>
        <v>13</v>
      </c>
      <c r="U16" s="1">
        <v>35.520000000000003</v>
      </c>
      <c r="V16" s="1"/>
      <c r="W16" s="1"/>
      <c r="X16" s="1">
        <v>1</v>
      </c>
      <c r="Y16" s="1">
        <f t="shared" si="5"/>
        <v>30.520000000000003</v>
      </c>
      <c r="Z16" s="1">
        <f t="shared" si="6"/>
        <v>13</v>
      </c>
      <c r="AA16" s="2">
        <v>32.6</v>
      </c>
      <c r="AB16" s="2"/>
      <c r="AC16" s="2"/>
      <c r="AD16" s="2">
        <v>1</v>
      </c>
      <c r="AE16" s="2">
        <f t="shared" si="11"/>
        <v>27.6</v>
      </c>
      <c r="AF16" s="2">
        <f t="shared" si="7"/>
        <v>6</v>
      </c>
      <c r="AG16" s="1"/>
      <c r="AH16" s="1">
        <f t="shared" si="8"/>
        <v>165.26</v>
      </c>
      <c r="AI16" s="1">
        <f t="shared" si="9"/>
        <v>78</v>
      </c>
      <c r="AJ16" s="14" t="str">
        <f t="shared" si="12"/>
        <v>Clean</v>
      </c>
      <c r="AK16" s="4"/>
      <c r="AL16" s="1"/>
      <c r="AM16" s="1"/>
      <c r="AN16" s="1"/>
    </row>
    <row r="17" spans="1:40" s="3" customFormat="1" x14ac:dyDescent="0.25">
      <c r="A17" s="1" t="s">
        <v>47</v>
      </c>
      <c r="B17" s="4" t="s">
        <v>32</v>
      </c>
      <c r="C17" s="2">
        <v>29.94</v>
      </c>
      <c r="D17" s="2">
        <v>4</v>
      </c>
      <c r="E17" s="2"/>
      <c r="F17" s="2"/>
      <c r="G17" s="2">
        <f t="shared" si="0"/>
        <v>49.94</v>
      </c>
      <c r="H17" s="2">
        <f t="shared" si="1"/>
        <v>42</v>
      </c>
      <c r="I17" s="1">
        <v>38.17</v>
      </c>
      <c r="J17" s="1">
        <v>1</v>
      </c>
      <c r="K17" s="1"/>
      <c r="L17" s="1"/>
      <c r="M17" s="1">
        <f t="shared" si="10"/>
        <v>43.17</v>
      </c>
      <c r="N17" s="1">
        <f t="shared" si="2"/>
        <v>36</v>
      </c>
      <c r="O17" s="2">
        <v>30.26</v>
      </c>
      <c r="P17" s="2"/>
      <c r="Q17" s="2"/>
      <c r="R17" s="2"/>
      <c r="S17" s="2">
        <f t="shared" si="3"/>
        <v>30.26</v>
      </c>
      <c r="T17" s="2">
        <f t="shared" si="4"/>
        <v>10</v>
      </c>
      <c r="U17" s="1">
        <v>29.43</v>
      </c>
      <c r="V17" s="1">
        <v>1</v>
      </c>
      <c r="W17" s="1"/>
      <c r="X17" s="1">
        <v>1</v>
      </c>
      <c r="Y17" s="1">
        <f t="shared" si="5"/>
        <v>29.43</v>
      </c>
      <c r="Z17" s="1">
        <f t="shared" si="6"/>
        <v>11</v>
      </c>
      <c r="AA17" s="2">
        <v>31.09</v>
      </c>
      <c r="AB17" s="2">
        <v>1</v>
      </c>
      <c r="AC17" s="2"/>
      <c r="AD17" s="2">
        <v>1</v>
      </c>
      <c r="AE17" s="2">
        <f t="shared" si="11"/>
        <v>31.090000000000003</v>
      </c>
      <c r="AF17" s="2">
        <f t="shared" si="7"/>
        <v>13</v>
      </c>
      <c r="AG17" s="1"/>
      <c r="AH17" s="1">
        <f t="shared" si="8"/>
        <v>183.89000000000001</v>
      </c>
      <c r="AI17" s="1">
        <f t="shared" si="9"/>
        <v>112</v>
      </c>
      <c r="AJ17" s="14" t="str">
        <f t="shared" si="12"/>
        <v/>
      </c>
      <c r="AK17" s="4"/>
      <c r="AL17" s="1"/>
      <c r="AM17" s="1"/>
      <c r="AN17" s="1"/>
    </row>
    <row r="18" spans="1:40" s="3" customFormat="1" x14ac:dyDescent="0.25">
      <c r="A18" s="1" t="s">
        <v>48</v>
      </c>
      <c r="B18" s="4" t="s">
        <v>29</v>
      </c>
      <c r="C18" s="2">
        <v>28.8</v>
      </c>
      <c r="D18" s="2"/>
      <c r="E18" s="2"/>
      <c r="F18" s="2"/>
      <c r="G18" s="2">
        <f t="shared" si="0"/>
        <v>28.8</v>
      </c>
      <c r="H18" s="2">
        <f t="shared" si="1"/>
        <v>10</v>
      </c>
      <c r="I18" s="1">
        <v>35.86</v>
      </c>
      <c r="J18" s="1"/>
      <c r="K18" s="1"/>
      <c r="L18" s="1"/>
      <c r="M18" s="1">
        <f t="shared" si="10"/>
        <v>35.86</v>
      </c>
      <c r="N18" s="1">
        <f t="shared" si="2"/>
        <v>22</v>
      </c>
      <c r="O18" s="2">
        <v>27.59</v>
      </c>
      <c r="P18" s="2"/>
      <c r="Q18" s="2"/>
      <c r="R18" s="2"/>
      <c r="S18" s="2">
        <f t="shared" si="3"/>
        <v>27.59</v>
      </c>
      <c r="T18" s="2">
        <f t="shared" si="4"/>
        <v>4</v>
      </c>
      <c r="U18" s="1">
        <v>61.21</v>
      </c>
      <c r="V18" s="1"/>
      <c r="W18" s="1"/>
      <c r="X18" s="1"/>
      <c r="Y18" s="1">
        <f t="shared" si="5"/>
        <v>61.21</v>
      </c>
      <c r="Z18" s="1">
        <f t="shared" si="6"/>
        <v>54</v>
      </c>
      <c r="AA18" s="2">
        <v>38.81</v>
      </c>
      <c r="AB18" s="2"/>
      <c r="AC18" s="2"/>
      <c r="AD18" s="2">
        <v>1</v>
      </c>
      <c r="AE18" s="2">
        <f t="shared" si="11"/>
        <v>33.81</v>
      </c>
      <c r="AF18" s="2">
        <f t="shared" si="7"/>
        <v>17</v>
      </c>
      <c r="AG18" s="1"/>
      <c r="AH18" s="1">
        <f t="shared" si="8"/>
        <v>187.27</v>
      </c>
      <c r="AI18" s="1">
        <f t="shared" si="9"/>
        <v>107</v>
      </c>
      <c r="AJ18" s="14" t="str">
        <f t="shared" si="12"/>
        <v>Clean</v>
      </c>
      <c r="AK18" s="4"/>
      <c r="AL18" s="1"/>
      <c r="AM18" s="1"/>
      <c r="AN18" s="1"/>
    </row>
    <row r="19" spans="1:40" s="3" customFormat="1" x14ac:dyDescent="0.25">
      <c r="A19" s="1" t="s">
        <v>49</v>
      </c>
      <c r="B19" s="4" t="s">
        <v>50</v>
      </c>
      <c r="C19" s="2">
        <v>30.84</v>
      </c>
      <c r="D19" s="2"/>
      <c r="E19" s="2"/>
      <c r="F19" s="2"/>
      <c r="G19" s="2">
        <f t="shared" si="0"/>
        <v>30.84</v>
      </c>
      <c r="H19" s="2">
        <f t="shared" si="1"/>
        <v>14</v>
      </c>
      <c r="I19" s="1">
        <v>30.46</v>
      </c>
      <c r="J19" s="1">
        <v>2</v>
      </c>
      <c r="K19" s="1"/>
      <c r="L19" s="1"/>
      <c r="M19" s="1">
        <f t="shared" si="10"/>
        <v>40.46</v>
      </c>
      <c r="N19" s="1">
        <f t="shared" si="2"/>
        <v>29</v>
      </c>
      <c r="O19" s="2">
        <v>33.700000000000003</v>
      </c>
      <c r="P19" s="2">
        <v>1</v>
      </c>
      <c r="Q19" s="2"/>
      <c r="R19" s="2"/>
      <c r="S19" s="2">
        <f t="shared" si="3"/>
        <v>38.700000000000003</v>
      </c>
      <c r="T19" s="2">
        <f t="shared" si="4"/>
        <v>24</v>
      </c>
      <c r="U19" s="1">
        <v>34.229999999999997</v>
      </c>
      <c r="V19" s="1"/>
      <c r="W19" s="1">
        <v>1</v>
      </c>
      <c r="X19" s="1">
        <v>1</v>
      </c>
      <c r="Y19" s="1">
        <f t="shared" si="5"/>
        <v>39.229999999999997</v>
      </c>
      <c r="Z19" s="1">
        <f t="shared" si="6"/>
        <v>31</v>
      </c>
      <c r="AA19" s="2">
        <v>49.73</v>
      </c>
      <c r="AB19" s="2">
        <v>3</v>
      </c>
      <c r="AC19" s="2"/>
      <c r="AD19" s="2">
        <v>1</v>
      </c>
      <c r="AE19" s="2">
        <f t="shared" si="11"/>
        <v>59.72999999999999</v>
      </c>
      <c r="AF19" s="2">
        <f t="shared" si="7"/>
        <v>50</v>
      </c>
      <c r="AG19" s="1"/>
      <c r="AH19" s="1">
        <f t="shared" si="8"/>
        <v>208.95999999999998</v>
      </c>
      <c r="AI19" s="1">
        <f t="shared" si="9"/>
        <v>148</v>
      </c>
      <c r="AJ19" s="14" t="str">
        <f t="shared" si="12"/>
        <v/>
      </c>
      <c r="AK19" s="4"/>
      <c r="AL19" s="1"/>
      <c r="AM19" s="1"/>
      <c r="AN19" s="1"/>
    </row>
    <row r="20" spans="1:40" s="3" customFormat="1" x14ac:dyDescent="0.25">
      <c r="A20" s="1" t="s">
        <v>51</v>
      </c>
      <c r="B20" s="4" t="s">
        <v>52</v>
      </c>
      <c r="C20" s="2">
        <v>40.520000000000003</v>
      </c>
      <c r="D20" s="2"/>
      <c r="E20" s="2"/>
      <c r="F20" s="2"/>
      <c r="G20" s="2">
        <f t="shared" si="0"/>
        <v>40.520000000000003</v>
      </c>
      <c r="H20" s="2">
        <f t="shared" si="1"/>
        <v>29</v>
      </c>
      <c r="I20" s="1">
        <v>38.19</v>
      </c>
      <c r="J20" s="1"/>
      <c r="K20" s="1"/>
      <c r="L20" s="1"/>
      <c r="M20" s="1">
        <f t="shared" si="10"/>
        <v>38.19</v>
      </c>
      <c r="N20" s="1">
        <f t="shared" si="2"/>
        <v>23</v>
      </c>
      <c r="O20" s="2">
        <v>39.28</v>
      </c>
      <c r="P20" s="2"/>
      <c r="Q20" s="2"/>
      <c r="R20" s="2"/>
      <c r="S20" s="2">
        <f t="shared" si="3"/>
        <v>39.28</v>
      </c>
      <c r="T20" s="2">
        <f t="shared" si="4"/>
        <v>26</v>
      </c>
      <c r="U20" s="1">
        <v>44.83</v>
      </c>
      <c r="V20" s="1"/>
      <c r="W20" s="1"/>
      <c r="X20" s="1">
        <v>1</v>
      </c>
      <c r="Y20" s="1">
        <f t="shared" si="5"/>
        <v>39.83</v>
      </c>
      <c r="Z20" s="1">
        <f t="shared" si="6"/>
        <v>32</v>
      </c>
      <c r="AA20" s="2">
        <v>47.11</v>
      </c>
      <c r="AB20" s="2">
        <v>1</v>
      </c>
      <c r="AC20" s="2"/>
      <c r="AD20" s="2">
        <v>1</v>
      </c>
      <c r="AE20" s="2">
        <f t="shared" si="11"/>
        <v>47.11</v>
      </c>
      <c r="AF20" s="2">
        <f t="shared" si="7"/>
        <v>35</v>
      </c>
      <c r="AG20" s="1"/>
      <c r="AH20" s="1">
        <f t="shared" si="8"/>
        <v>204.93</v>
      </c>
      <c r="AI20" s="1">
        <f t="shared" si="9"/>
        <v>145</v>
      </c>
      <c r="AJ20" s="14" t="str">
        <f t="shared" si="12"/>
        <v/>
      </c>
      <c r="AK20" s="4"/>
      <c r="AL20" s="1"/>
      <c r="AM20" s="1"/>
      <c r="AN20" s="1"/>
    </row>
    <row r="21" spans="1:40" s="3" customFormat="1" x14ac:dyDescent="0.25">
      <c r="A21" s="1"/>
      <c r="B21" s="4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1"/>
      <c r="V21" s="1"/>
      <c r="W21" s="1"/>
      <c r="X21" s="1"/>
      <c r="Y21" s="1"/>
      <c r="Z21" s="1"/>
      <c r="AA21" s="2"/>
      <c r="AB21" s="2"/>
      <c r="AC21" s="2"/>
      <c r="AD21" s="2"/>
      <c r="AE21" s="2"/>
      <c r="AF21" s="2"/>
      <c r="AG21" s="1"/>
      <c r="AH21" s="1"/>
      <c r="AI21" s="1"/>
      <c r="AJ21" s="14"/>
      <c r="AK21" s="4"/>
      <c r="AL21" s="1"/>
      <c r="AM21" s="1"/>
      <c r="AN21" s="1"/>
    </row>
    <row r="22" spans="1:40" s="3" customFormat="1" x14ac:dyDescent="0.25">
      <c r="A22" s="1" t="s">
        <v>53</v>
      </c>
      <c r="B22" s="4" t="s">
        <v>36</v>
      </c>
      <c r="C22" s="2">
        <v>42.92</v>
      </c>
      <c r="D22" s="2"/>
      <c r="E22" s="2"/>
      <c r="F22" s="2"/>
      <c r="G22" s="2">
        <f t="shared" si="0"/>
        <v>42.92</v>
      </c>
      <c r="H22" s="2">
        <f t="shared" ref="H22:H40" si="13">RANK(G22,$G$2:$G$130,1)</f>
        <v>34</v>
      </c>
      <c r="I22" s="1">
        <v>39.22</v>
      </c>
      <c r="J22" s="1"/>
      <c r="K22" s="1"/>
      <c r="L22" s="1"/>
      <c r="M22" s="1">
        <f t="shared" si="10"/>
        <v>39.22</v>
      </c>
      <c r="N22" s="1">
        <f t="shared" ref="N22:N40" si="14">RANK(M22,$M$2:$M$130,1)</f>
        <v>24</v>
      </c>
      <c r="O22" s="2">
        <v>42.05</v>
      </c>
      <c r="P22" s="2"/>
      <c r="Q22" s="2"/>
      <c r="R22" s="2"/>
      <c r="S22" s="2">
        <f t="shared" si="3"/>
        <v>42.05</v>
      </c>
      <c r="T22" s="2">
        <f t="shared" ref="T22:T40" si="15">RANK(S22,$S$2:$S$130,1)</f>
        <v>30</v>
      </c>
      <c r="U22" s="1">
        <v>51.64</v>
      </c>
      <c r="V22" s="1"/>
      <c r="W22" s="1"/>
      <c r="X22" s="1">
        <v>1</v>
      </c>
      <c r="Y22" s="1">
        <f t="shared" si="5"/>
        <v>46.64</v>
      </c>
      <c r="Z22" s="1">
        <f t="shared" ref="Z22:Z40" si="16">RANK(Y22,$Y$2:$Y$130,1)</f>
        <v>40</v>
      </c>
      <c r="AA22" s="2">
        <v>60.61</v>
      </c>
      <c r="AB22" s="2"/>
      <c r="AC22" s="2"/>
      <c r="AD22" s="2">
        <v>1</v>
      </c>
      <c r="AE22" s="2">
        <f t="shared" si="11"/>
        <v>55.61</v>
      </c>
      <c r="AF22" s="2">
        <f t="shared" ref="AF22:AF40" si="17">RANK(AE22,$AE$2:$AE$130,1)</f>
        <v>46</v>
      </c>
      <c r="AG22" s="1"/>
      <c r="AH22" s="1">
        <f t="shared" si="8"/>
        <v>226.44</v>
      </c>
      <c r="AI22" s="1">
        <f t="shared" si="9"/>
        <v>174</v>
      </c>
      <c r="AJ22" s="14" t="str">
        <f t="shared" si="12"/>
        <v>Clean</v>
      </c>
      <c r="AK22" s="4"/>
      <c r="AL22" s="1"/>
      <c r="AM22" s="1"/>
      <c r="AN22" s="1"/>
    </row>
    <row r="23" spans="1:40" s="3" customFormat="1" x14ac:dyDescent="0.25">
      <c r="A23" s="1" t="s">
        <v>54</v>
      </c>
      <c r="B23" s="4" t="s">
        <v>55</v>
      </c>
      <c r="C23" s="2">
        <v>23.25</v>
      </c>
      <c r="D23" s="2"/>
      <c r="E23" s="2"/>
      <c r="F23" s="2"/>
      <c r="G23" s="2">
        <f t="shared" si="0"/>
        <v>23.25</v>
      </c>
      <c r="H23" s="2">
        <f t="shared" si="13"/>
        <v>2</v>
      </c>
      <c r="I23" s="1">
        <v>22.68</v>
      </c>
      <c r="J23" s="1"/>
      <c r="K23" s="1"/>
      <c r="L23" s="1"/>
      <c r="M23" s="1">
        <f t="shared" si="10"/>
        <v>22.68</v>
      </c>
      <c r="N23" s="1">
        <f t="shared" si="14"/>
        <v>3</v>
      </c>
      <c r="O23" s="2">
        <v>21.29</v>
      </c>
      <c r="P23" s="2"/>
      <c r="Q23" s="2"/>
      <c r="R23" s="2"/>
      <c r="S23" s="2">
        <f t="shared" si="3"/>
        <v>21.29</v>
      </c>
      <c r="T23" s="2">
        <f t="shared" si="15"/>
        <v>2</v>
      </c>
      <c r="U23" s="1">
        <v>24.27</v>
      </c>
      <c r="V23" s="1"/>
      <c r="W23" s="1"/>
      <c r="X23" s="1">
        <v>1</v>
      </c>
      <c r="Y23" s="1">
        <f t="shared" si="5"/>
        <v>19.27</v>
      </c>
      <c r="Z23" s="1">
        <f t="shared" si="16"/>
        <v>2</v>
      </c>
      <c r="AA23" s="2">
        <v>24.95</v>
      </c>
      <c r="AB23" s="2"/>
      <c r="AC23" s="2"/>
      <c r="AD23" s="2">
        <v>1</v>
      </c>
      <c r="AE23" s="2">
        <f t="shared" si="11"/>
        <v>19.95</v>
      </c>
      <c r="AF23" s="2">
        <f t="shared" si="17"/>
        <v>3</v>
      </c>
      <c r="AG23" s="1"/>
      <c r="AH23" s="1">
        <f t="shared" si="8"/>
        <v>106.44</v>
      </c>
      <c r="AI23" s="1">
        <f t="shared" si="9"/>
        <v>12</v>
      </c>
      <c r="AJ23" s="14" t="str">
        <f t="shared" si="12"/>
        <v>Clean</v>
      </c>
      <c r="AK23" s="4"/>
      <c r="AL23" s="1"/>
      <c r="AM23" s="1"/>
      <c r="AN23" s="1"/>
    </row>
    <row r="24" spans="1:40" s="10" customFormat="1" x14ac:dyDescent="0.25">
      <c r="A24" s="1" t="s">
        <v>56</v>
      </c>
      <c r="B24" s="4" t="s">
        <v>50</v>
      </c>
      <c r="C24" s="2">
        <v>39.85</v>
      </c>
      <c r="D24" s="2"/>
      <c r="E24" s="2"/>
      <c r="F24" s="2"/>
      <c r="G24" s="2">
        <f t="shared" si="0"/>
        <v>39.85</v>
      </c>
      <c r="H24" s="2">
        <f t="shared" si="13"/>
        <v>26</v>
      </c>
      <c r="I24" s="1">
        <v>36.880000000000003</v>
      </c>
      <c r="J24" s="1"/>
      <c r="K24" s="1">
        <v>1</v>
      </c>
      <c r="L24" s="1"/>
      <c r="M24" s="1">
        <f t="shared" si="10"/>
        <v>46.88</v>
      </c>
      <c r="N24" s="1">
        <f t="shared" si="14"/>
        <v>42</v>
      </c>
      <c r="O24" s="2">
        <v>40.299999999999997</v>
      </c>
      <c r="P24" s="2"/>
      <c r="Q24" s="2"/>
      <c r="R24" s="2"/>
      <c r="S24" s="2">
        <f t="shared" si="3"/>
        <v>40.299999999999997</v>
      </c>
      <c r="T24" s="2">
        <f t="shared" si="15"/>
        <v>29</v>
      </c>
      <c r="U24" s="1">
        <v>36.57</v>
      </c>
      <c r="V24" s="1">
        <v>1</v>
      </c>
      <c r="W24" s="1"/>
      <c r="X24" s="1">
        <v>1</v>
      </c>
      <c r="Y24" s="1">
        <f t="shared" si="5"/>
        <v>36.57</v>
      </c>
      <c r="Z24" s="1">
        <f t="shared" si="16"/>
        <v>27</v>
      </c>
      <c r="AA24" s="2">
        <v>40.53</v>
      </c>
      <c r="AB24" s="2"/>
      <c r="AC24" s="2"/>
      <c r="AD24" s="2">
        <v>1</v>
      </c>
      <c r="AE24" s="2">
        <f t="shared" si="11"/>
        <v>35.53</v>
      </c>
      <c r="AF24" s="2">
        <f t="shared" si="17"/>
        <v>23</v>
      </c>
      <c r="AG24" s="1"/>
      <c r="AH24" s="1">
        <f t="shared" si="8"/>
        <v>199.13</v>
      </c>
      <c r="AI24" s="1">
        <f t="shared" si="9"/>
        <v>147</v>
      </c>
      <c r="AJ24" s="14" t="str">
        <f t="shared" si="12"/>
        <v/>
      </c>
      <c r="AK24" s="8"/>
      <c r="AL24" s="7"/>
      <c r="AM24" s="7"/>
      <c r="AN24" s="7"/>
    </row>
    <row r="25" spans="1:40" s="3" customFormat="1" x14ac:dyDescent="0.25">
      <c r="A25" s="1" t="s">
        <v>57</v>
      </c>
      <c r="B25" s="4" t="s">
        <v>29</v>
      </c>
      <c r="C25" s="2">
        <v>46.68</v>
      </c>
      <c r="D25" s="2">
        <v>1</v>
      </c>
      <c r="E25" s="2"/>
      <c r="F25" s="2"/>
      <c r="G25" s="2">
        <f t="shared" si="0"/>
        <v>51.68</v>
      </c>
      <c r="H25" s="2">
        <f t="shared" si="13"/>
        <v>45</v>
      </c>
      <c r="I25" s="1">
        <v>53.18</v>
      </c>
      <c r="J25" s="1"/>
      <c r="K25" s="1"/>
      <c r="L25" s="1"/>
      <c r="M25" s="1">
        <f t="shared" si="10"/>
        <v>53.18</v>
      </c>
      <c r="N25" s="1">
        <f t="shared" si="14"/>
        <v>49</v>
      </c>
      <c r="O25" s="2">
        <v>50.7</v>
      </c>
      <c r="P25" s="2"/>
      <c r="Q25" s="2"/>
      <c r="R25" s="2"/>
      <c r="S25" s="2">
        <f t="shared" si="3"/>
        <v>50.7</v>
      </c>
      <c r="T25" s="2">
        <f t="shared" si="15"/>
        <v>44</v>
      </c>
      <c r="U25" s="1">
        <v>41.87</v>
      </c>
      <c r="V25" s="1"/>
      <c r="W25" s="1"/>
      <c r="X25" s="1">
        <v>1</v>
      </c>
      <c r="Y25" s="1">
        <f t="shared" si="5"/>
        <v>36.869999999999997</v>
      </c>
      <c r="Z25" s="1">
        <f t="shared" si="16"/>
        <v>28</v>
      </c>
      <c r="AA25" s="2">
        <v>56.45</v>
      </c>
      <c r="AB25" s="2"/>
      <c r="AC25" s="2"/>
      <c r="AD25" s="2">
        <v>1</v>
      </c>
      <c r="AE25" s="2">
        <f t="shared" si="11"/>
        <v>51.45</v>
      </c>
      <c r="AF25" s="2">
        <f t="shared" si="17"/>
        <v>42</v>
      </c>
      <c r="AG25" s="1"/>
      <c r="AH25" s="1">
        <f t="shared" si="8"/>
        <v>243.88</v>
      </c>
      <c r="AI25" s="1">
        <f t="shared" si="9"/>
        <v>208</v>
      </c>
      <c r="AJ25" s="14" t="str">
        <f t="shared" si="12"/>
        <v/>
      </c>
      <c r="AK25" s="4"/>
      <c r="AL25" s="1"/>
      <c r="AM25" s="1"/>
      <c r="AN25" s="1"/>
    </row>
    <row r="26" spans="1:40" s="3" customFormat="1" x14ac:dyDescent="0.25">
      <c r="A26" s="1" t="s">
        <v>58</v>
      </c>
      <c r="B26" s="4" t="s">
        <v>50</v>
      </c>
      <c r="C26" s="2">
        <v>38.49</v>
      </c>
      <c r="D26" s="2"/>
      <c r="E26" s="2"/>
      <c r="F26" s="2"/>
      <c r="G26" s="2">
        <f t="shared" si="0"/>
        <v>38.49</v>
      </c>
      <c r="H26" s="2">
        <f t="shared" si="13"/>
        <v>24</v>
      </c>
      <c r="I26" s="1">
        <v>45.71</v>
      </c>
      <c r="J26" s="1"/>
      <c r="K26" s="1"/>
      <c r="L26" s="1"/>
      <c r="M26" s="1">
        <f t="shared" si="10"/>
        <v>45.71</v>
      </c>
      <c r="N26" s="1">
        <f t="shared" si="14"/>
        <v>41</v>
      </c>
      <c r="O26" s="2">
        <v>45.21</v>
      </c>
      <c r="P26" s="2"/>
      <c r="Q26" s="2"/>
      <c r="R26" s="2"/>
      <c r="S26" s="2">
        <f t="shared" si="3"/>
        <v>45.21</v>
      </c>
      <c r="T26" s="2">
        <f t="shared" si="15"/>
        <v>36</v>
      </c>
      <c r="U26" s="1">
        <v>40.119999999999997</v>
      </c>
      <c r="V26" s="1"/>
      <c r="W26" s="1"/>
      <c r="X26" s="1">
        <v>1</v>
      </c>
      <c r="Y26" s="1">
        <f t="shared" si="5"/>
        <v>35.119999999999997</v>
      </c>
      <c r="Z26" s="1">
        <f t="shared" si="16"/>
        <v>23</v>
      </c>
      <c r="AA26" s="2">
        <v>39.159999999999997</v>
      </c>
      <c r="AB26" s="2"/>
      <c r="AC26" s="2"/>
      <c r="AD26" s="2"/>
      <c r="AE26" s="2">
        <f t="shared" si="11"/>
        <v>39.159999999999997</v>
      </c>
      <c r="AF26" s="2">
        <f t="shared" si="17"/>
        <v>29</v>
      </c>
      <c r="AG26" s="1"/>
      <c r="AH26" s="1">
        <f t="shared" si="8"/>
        <v>203.69</v>
      </c>
      <c r="AI26" s="1">
        <f t="shared" si="9"/>
        <v>153</v>
      </c>
      <c r="AJ26" s="14" t="str">
        <f t="shared" si="12"/>
        <v>Clean</v>
      </c>
      <c r="AK26" s="4"/>
      <c r="AM26" s="1"/>
      <c r="AN26" s="1"/>
    </row>
    <row r="27" spans="1:40" s="3" customFormat="1" x14ac:dyDescent="0.25">
      <c r="A27" s="1" t="s">
        <v>59</v>
      </c>
      <c r="B27" s="4" t="s">
        <v>73</v>
      </c>
      <c r="C27" s="2">
        <v>42.31</v>
      </c>
      <c r="D27" s="2"/>
      <c r="E27" s="2"/>
      <c r="F27" s="2"/>
      <c r="G27" s="2">
        <f t="shared" si="0"/>
        <v>42.31</v>
      </c>
      <c r="H27" s="2">
        <f t="shared" si="13"/>
        <v>33</v>
      </c>
      <c r="I27" s="1">
        <v>50.5</v>
      </c>
      <c r="J27" s="1"/>
      <c r="K27" s="1"/>
      <c r="L27" s="1"/>
      <c r="M27" s="1">
        <f t="shared" si="10"/>
        <v>50.5</v>
      </c>
      <c r="N27" s="1">
        <f t="shared" si="14"/>
        <v>46</v>
      </c>
      <c r="O27" s="2">
        <v>51.75</v>
      </c>
      <c r="P27" s="2">
        <v>1</v>
      </c>
      <c r="Q27" s="2"/>
      <c r="R27" s="2"/>
      <c r="S27" s="2">
        <f t="shared" si="3"/>
        <v>56.75</v>
      </c>
      <c r="T27" s="2">
        <f t="shared" si="15"/>
        <v>49</v>
      </c>
      <c r="U27" s="1">
        <v>53.47</v>
      </c>
      <c r="V27" s="1"/>
      <c r="W27" s="1"/>
      <c r="X27" s="1">
        <v>1</v>
      </c>
      <c r="Y27" s="1">
        <f t="shared" si="5"/>
        <v>48.47</v>
      </c>
      <c r="Z27" s="1">
        <f t="shared" si="16"/>
        <v>42</v>
      </c>
      <c r="AA27" s="2">
        <v>53.32</v>
      </c>
      <c r="AB27" s="2">
        <v>1</v>
      </c>
      <c r="AC27" s="2"/>
      <c r="AD27" s="2">
        <v>1</v>
      </c>
      <c r="AE27" s="2">
        <f t="shared" si="11"/>
        <v>53.32</v>
      </c>
      <c r="AF27" s="2">
        <f t="shared" si="17"/>
        <v>43</v>
      </c>
      <c r="AG27" s="1"/>
      <c r="AH27" s="1">
        <f t="shared" si="8"/>
        <v>251.35</v>
      </c>
      <c r="AI27" s="1">
        <f t="shared" si="9"/>
        <v>213</v>
      </c>
      <c r="AJ27" s="14" t="str">
        <f t="shared" si="12"/>
        <v/>
      </c>
      <c r="AK27" s="4"/>
      <c r="AM27" s="1"/>
      <c r="AN27" s="1"/>
    </row>
    <row r="28" spans="1:40" s="3" customFormat="1" x14ac:dyDescent="0.25">
      <c r="A28" s="1" t="s">
        <v>60</v>
      </c>
      <c r="B28" s="4" t="s">
        <v>73</v>
      </c>
      <c r="C28" s="2">
        <v>48.6</v>
      </c>
      <c r="D28" s="2"/>
      <c r="E28" s="2"/>
      <c r="F28" s="2"/>
      <c r="G28" s="2">
        <f t="shared" si="0"/>
        <v>48.6</v>
      </c>
      <c r="H28" s="2">
        <f t="shared" si="13"/>
        <v>40</v>
      </c>
      <c r="I28" s="1">
        <v>52.3</v>
      </c>
      <c r="J28" s="1">
        <v>2</v>
      </c>
      <c r="K28" s="1"/>
      <c r="L28" s="1"/>
      <c r="M28" s="1">
        <f t="shared" si="10"/>
        <v>62.3</v>
      </c>
      <c r="N28" s="1">
        <f t="shared" si="14"/>
        <v>52</v>
      </c>
      <c r="O28" s="2">
        <v>46.03</v>
      </c>
      <c r="P28" s="2"/>
      <c r="Q28" s="2"/>
      <c r="R28" s="2"/>
      <c r="S28" s="2">
        <f t="shared" si="3"/>
        <v>46.03</v>
      </c>
      <c r="T28" s="2">
        <f t="shared" si="15"/>
        <v>39</v>
      </c>
      <c r="U28" s="1">
        <v>72.8</v>
      </c>
      <c r="V28" s="1">
        <v>2</v>
      </c>
      <c r="W28" s="1"/>
      <c r="X28" s="1"/>
      <c r="Y28" s="1">
        <f t="shared" si="5"/>
        <v>82.8</v>
      </c>
      <c r="Z28" s="1">
        <f t="shared" si="16"/>
        <v>59</v>
      </c>
      <c r="AA28" s="2">
        <v>54.27</v>
      </c>
      <c r="AB28" s="2"/>
      <c r="AC28" s="2"/>
      <c r="AD28" s="2">
        <v>1</v>
      </c>
      <c r="AE28" s="2">
        <f t="shared" si="11"/>
        <v>49.27</v>
      </c>
      <c r="AF28" s="2">
        <f t="shared" si="17"/>
        <v>38</v>
      </c>
      <c r="AG28" s="1"/>
      <c r="AH28" s="1">
        <f t="shared" si="8"/>
        <v>289</v>
      </c>
      <c r="AI28" s="1">
        <f t="shared" si="9"/>
        <v>228</v>
      </c>
      <c r="AJ28" s="14" t="str">
        <f t="shared" si="12"/>
        <v/>
      </c>
      <c r="AK28" s="4"/>
      <c r="AM28" s="1"/>
      <c r="AN28" s="1"/>
    </row>
    <row r="29" spans="1:40" s="3" customFormat="1" x14ac:dyDescent="0.25">
      <c r="A29" s="1" t="s">
        <v>61</v>
      </c>
      <c r="B29" s="4" t="s">
        <v>29</v>
      </c>
      <c r="C29" s="2">
        <v>62.51</v>
      </c>
      <c r="D29" s="2">
        <v>1</v>
      </c>
      <c r="E29" s="2"/>
      <c r="F29" s="2"/>
      <c r="G29" s="2">
        <f t="shared" si="0"/>
        <v>67.509999999999991</v>
      </c>
      <c r="H29" s="2">
        <f t="shared" si="13"/>
        <v>54</v>
      </c>
      <c r="I29" s="1">
        <v>56.66</v>
      </c>
      <c r="J29" s="1">
        <v>2</v>
      </c>
      <c r="K29" s="1"/>
      <c r="L29" s="1"/>
      <c r="M29" s="1">
        <f t="shared" si="10"/>
        <v>66.66</v>
      </c>
      <c r="N29" s="1">
        <f t="shared" si="14"/>
        <v>54</v>
      </c>
      <c r="O29" s="2">
        <v>56.43</v>
      </c>
      <c r="P29" s="2">
        <v>1</v>
      </c>
      <c r="Q29" s="2"/>
      <c r="R29" s="2"/>
      <c r="S29" s="2">
        <f t="shared" si="3"/>
        <v>61.43</v>
      </c>
      <c r="T29" s="2">
        <f t="shared" si="15"/>
        <v>53</v>
      </c>
      <c r="U29" s="1">
        <v>59.64</v>
      </c>
      <c r="V29" s="1"/>
      <c r="W29" s="1"/>
      <c r="X29" s="1">
        <v>1</v>
      </c>
      <c r="Y29" s="1">
        <f t="shared" si="5"/>
        <v>54.64</v>
      </c>
      <c r="Z29" s="1">
        <f t="shared" si="16"/>
        <v>48</v>
      </c>
      <c r="AA29" s="2">
        <v>76.8</v>
      </c>
      <c r="AB29" s="2">
        <v>2</v>
      </c>
      <c r="AC29" s="2"/>
      <c r="AD29" s="2">
        <v>1</v>
      </c>
      <c r="AE29" s="2">
        <f t="shared" si="11"/>
        <v>81.8</v>
      </c>
      <c r="AF29" s="2">
        <f t="shared" si="17"/>
        <v>56</v>
      </c>
      <c r="AG29" s="1"/>
      <c r="AH29" s="1">
        <f t="shared" si="8"/>
        <v>332.04</v>
      </c>
      <c r="AI29" s="1">
        <f t="shared" si="9"/>
        <v>265</v>
      </c>
      <c r="AJ29" s="14" t="str">
        <f t="shared" si="12"/>
        <v/>
      </c>
      <c r="AK29" s="4"/>
      <c r="AL29" s="1"/>
      <c r="AM29" s="1"/>
      <c r="AN29" s="1"/>
    </row>
    <row r="30" spans="1:40" s="3" customFormat="1" x14ac:dyDescent="0.25">
      <c r="A30" s="1" t="s">
        <v>62</v>
      </c>
      <c r="B30" s="4" t="s">
        <v>63</v>
      </c>
      <c r="C30" s="2">
        <v>40.07</v>
      </c>
      <c r="D30" s="2">
        <v>1</v>
      </c>
      <c r="E30" s="2"/>
      <c r="F30" s="2"/>
      <c r="G30" s="2">
        <f t="shared" si="0"/>
        <v>45.07</v>
      </c>
      <c r="H30" s="2">
        <f t="shared" si="13"/>
        <v>37</v>
      </c>
      <c r="I30" s="1">
        <v>36.46</v>
      </c>
      <c r="J30" s="1">
        <v>1</v>
      </c>
      <c r="K30" s="1"/>
      <c r="L30" s="1"/>
      <c r="M30" s="1">
        <f t="shared" si="10"/>
        <v>41.46</v>
      </c>
      <c r="N30" s="1">
        <f t="shared" si="14"/>
        <v>31</v>
      </c>
      <c r="O30" s="2">
        <v>47.79</v>
      </c>
      <c r="P30" s="2">
        <v>1</v>
      </c>
      <c r="Q30" s="2"/>
      <c r="R30" s="2"/>
      <c r="S30" s="2">
        <f t="shared" si="3"/>
        <v>52.79</v>
      </c>
      <c r="T30" s="2">
        <f t="shared" si="15"/>
        <v>47</v>
      </c>
      <c r="U30" s="1">
        <v>35.479999999999997</v>
      </c>
      <c r="V30" s="1">
        <v>1</v>
      </c>
      <c r="W30" s="1"/>
      <c r="X30" s="1">
        <v>1</v>
      </c>
      <c r="Y30" s="1">
        <f t="shared" si="5"/>
        <v>35.479999999999997</v>
      </c>
      <c r="Z30" s="1">
        <f t="shared" si="16"/>
        <v>24</v>
      </c>
      <c r="AA30" s="2">
        <v>46.18</v>
      </c>
      <c r="AB30" s="2"/>
      <c r="AC30" s="2"/>
      <c r="AD30" s="2">
        <v>1</v>
      </c>
      <c r="AE30" s="2">
        <f t="shared" si="11"/>
        <v>41.18</v>
      </c>
      <c r="AF30" s="2">
        <f t="shared" si="17"/>
        <v>31</v>
      </c>
      <c r="AG30" s="1"/>
      <c r="AH30" s="1">
        <f t="shared" si="8"/>
        <v>215.98</v>
      </c>
      <c r="AI30" s="1">
        <f t="shared" si="9"/>
        <v>170</v>
      </c>
      <c r="AJ30" s="14" t="str">
        <f t="shared" si="12"/>
        <v/>
      </c>
      <c r="AK30" s="4"/>
      <c r="AM30" s="1"/>
      <c r="AN30" s="1"/>
    </row>
    <row r="31" spans="1:40" s="3" customFormat="1" x14ac:dyDescent="0.25">
      <c r="A31" s="1" t="s">
        <v>64</v>
      </c>
      <c r="B31" s="4" t="s">
        <v>50</v>
      </c>
      <c r="C31" s="2">
        <v>33.97</v>
      </c>
      <c r="D31" s="2"/>
      <c r="E31" s="2"/>
      <c r="F31" s="2"/>
      <c r="G31" s="2">
        <f t="shared" si="0"/>
        <v>33.97</v>
      </c>
      <c r="H31" s="2">
        <f t="shared" si="13"/>
        <v>16</v>
      </c>
      <c r="I31" s="1">
        <v>28.91</v>
      </c>
      <c r="J31" s="1"/>
      <c r="K31" s="1"/>
      <c r="L31" s="1"/>
      <c r="M31" s="1">
        <f t="shared" si="10"/>
        <v>28.91</v>
      </c>
      <c r="N31" s="1">
        <f t="shared" si="14"/>
        <v>12</v>
      </c>
      <c r="O31" s="2">
        <v>34.86</v>
      </c>
      <c r="P31" s="2">
        <v>1</v>
      </c>
      <c r="Q31" s="2"/>
      <c r="R31" s="2"/>
      <c r="S31" s="2">
        <f t="shared" si="3"/>
        <v>39.86</v>
      </c>
      <c r="T31" s="2">
        <f t="shared" si="15"/>
        <v>28</v>
      </c>
      <c r="U31" s="1">
        <v>31.44</v>
      </c>
      <c r="V31" s="1"/>
      <c r="W31" s="1"/>
      <c r="X31" s="1"/>
      <c r="Y31" s="1">
        <f t="shared" si="5"/>
        <v>31.44</v>
      </c>
      <c r="Z31" s="1">
        <f t="shared" si="16"/>
        <v>16</v>
      </c>
      <c r="AA31" s="2">
        <v>34.36</v>
      </c>
      <c r="AB31" s="2"/>
      <c r="AC31" s="2"/>
      <c r="AD31" s="2">
        <v>1</v>
      </c>
      <c r="AE31" s="2">
        <f t="shared" si="11"/>
        <v>29.36</v>
      </c>
      <c r="AF31" s="2">
        <f t="shared" si="17"/>
        <v>10</v>
      </c>
      <c r="AG31" s="1"/>
      <c r="AH31" s="1">
        <f t="shared" si="8"/>
        <v>163.54000000000002</v>
      </c>
      <c r="AI31" s="1">
        <f t="shared" si="9"/>
        <v>82</v>
      </c>
      <c r="AJ31" s="14" t="str">
        <f t="shared" si="12"/>
        <v/>
      </c>
      <c r="AK31" s="4"/>
      <c r="AL31" s="1"/>
      <c r="AM31" s="1"/>
      <c r="AN31" s="1"/>
    </row>
    <row r="32" spans="1:40" x14ac:dyDescent="0.25">
      <c r="A32" s="1" t="s">
        <v>65</v>
      </c>
      <c r="B32" s="4" t="s">
        <v>55</v>
      </c>
      <c r="C32" s="2">
        <v>39.65</v>
      </c>
      <c r="D32" s="2">
        <v>1</v>
      </c>
      <c r="E32" s="2"/>
      <c r="F32" s="2"/>
      <c r="G32" s="2">
        <f t="shared" si="0"/>
        <v>44.65</v>
      </c>
      <c r="H32" s="2">
        <f t="shared" si="13"/>
        <v>36</v>
      </c>
      <c r="I32" s="1">
        <v>50.01</v>
      </c>
      <c r="J32" s="1"/>
      <c r="K32" s="1"/>
      <c r="L32" s="1"/>
      <c r="M32" s="1">
        <f t="shared" si="10"/>
        <v>50.01</v>
      </c>
      <c r="N32" s="1">
        <f t="shared" si="14"/>
        <v>45</v>
      </c>
      <c r="O32" s="2">
        <v>45.96</v>
      </c>
      <c r="P32" s="2"/>
      <c r="Q32" s="2"/>
      <c r="R32" s="2"/>
      <c r="S32" s="2">
        <f t="shared" si="3"/>
        <v>45.96</v>
      </c>
      <c r="T32" s="2">
        <f t="shared" si="15"/>
        <v>38</v>
      </c>
      <c r="U32" s="1">
        <v>50.74</v>
      </c>
      <c r="V32" s="1">
        <v>1</v>
      </c>
      <c r="W32" s="1"/>
      <c r="X32" s="1">
        <v>1</v>
      </c>
      <c r="Y32" s="1">
        <f t="shared" si="5"/>
        <v>50.74</v>
      </c>
      <c r="Z32" s="1">
        <f t="shared" si="16"/>
        <v>47</v>
      </c>
      <c r="AA32" s="2">
        <v>61.97</v>
      </c>
      <c r="AB32" s="2"/>
      <c r="AC32" s="2"/>
      <c r="AD32" s="2">
        <v>1</v>
      </c>
      <c r="AE32" s="2">
        <f t="shared" si="11"/>
        <v>56.97</v>
      </c>
      <c r="AF32" s="2">
        <f t="shared" si="17"/>
        <v>49</v>
      </c>
      <c r="AG32" s="1"/>
      <c r="AH32" s="1">
        <f t="shared" si="8"/>
        <v>248.33</v>
      </c>
      <c r="AI32" s="1">
        <f t="shared" si="9"/>
        <v>215</v>
      </c>
      <c r="AJ32" s="14" t="str">
        <f t="shared" si="12"/>
        <v/>
      </c>
      <c r="AK32" s="4"/>
      <c r="AL32" s="1"/>
      <c r="AM32" s="1"/>
      <c r="AN32" s="1"/>
    </row>
    <row r="33" spans="1:38" s="3" customFormat="1" x14ac:dyDescent="0.25">
      <c r="A33" s="1" t="s">
        <v>66</v>
      </c>
      <c r="B33" s="4" t="s">
        <v>36</v>
      </c>
      <c r="C33" s="2">
        <v>49.55</v>
      </c>
      <c r="D33" s="2"/>
      <c r="E33" s="2"/>
      <c r="F33" s="2"/>
      <c r="G33" s="2">
        <f t="shared" si="0"/>
        <v>49.55</v>
      </c>
      <c r="H33" s="2">
        <f t="shared" si="13"/>
        <v>41</v>
      </c>
      <c r="I33" s="1">
        <v>50.71</v>
      </c>
      <c r="J33" s="1"/>
      <c r="K33" s="1"/>
      <c r="L33" s="1"/>
      <c r="M33" s="1">
        <f t="shared" si="10"/>
        <v>50.71</v>
      </c>
      <c r="N33" s="1">
        <f t="shared" si="14"/>
        <v>47</v>
      </c>
      <c r="O33" s="2">
        <v>45.37</v>
      </c>
      <c r="P33" s="2"/>
      <c r="Q33" s="2"/>
      <c r="R33" s="2"/>
      <c r="S33" s="2">
        <f t="shared" si="3"/>
        <v>45.37</v>
      </c>
      <c r="T33" s="2">
        <f t="shared" si="15"/>
        <v>37</v>
      </c>
      <c r="U33" s="1">
        <v>47.71</v>
      </c>
      <c r="V33" s="1"/>
      <c r="W33" s="1"/>
      <c r="X33" s="1">
        <v>1</v>
      </c>
      <c r="Y33" s="1">
        <f t="shared" si="5"/>
        <v>42.71</v>
      </c>
      <c r="Z33" s="1">
        <f t="shared" si="16"/>
        <v>37</v>
      </c>
      <c r="AA33" s="2">
        <v>61.23</v>
      </c>
      <c r="AB33" s="2"/>
      <c r="AC33" s="2"/>
      <c r="AD33" s="2">
        <v>1</v>
      </c>
      <c r="AE33" s="2">
        <f t="shared" si="11"/>
        <v>56.23</v>
      </c>
      <c r="AF33" s="2">
        <f t="shared" si="17"/>
        <v>48</v>
      </c>
      <c r="AG33" s="1"/>
      <c r="AH33" s="1">
        <f t="shared" si="8"/>
        <v>244.57</v>
      </c>
      <c r="AI33" s="1">
        <f t="shared" si="9"/>
        <v>210</v>
      </c>
      <c r="AJ33" s="14" t="str">
        <f t="shared" si="12"/>
        <v>Clean</v>
      </c>
      <c r="AK33" s="4"/>
      <c r="AL33" s="1"/>
    </row>
    <row r="34" spans="1:38" s="3" customFormat="1" x14ac:dyDescent="0.25">
      <c r="A34" s="1" t="s">
        <v>67</v>
      </c>
      <c r="B34" s="4" t="s">
        <v>73</v>
      </c>
      <c r="C34" s="2">
        <v>16.239999999999998</v>
      </c>
      <c r="D34" s="2"/>
      <c r="E34" s="2"/>
      <c r="F34" s="2"/>
      <c r="G34" s="2">
        <f t="shared" si="0"/>
        <v>16.239999999999998</v>
      </c>
      <c r="H34" s="2">
        <f t="shared" si="13"/>
        <v>1</v>
      </c>
      <c r="I34" s="1">
        <v>20.49</v>
      </c>
      <c r="J34" s="1"/>
      <c r="K34" s="1"/>
      <c r="L34" s="1"/>
      <c r="M34" s="1">
        <f t="shared" si="10"/>
        <v>20.49</v>
      </c>
      <c r="N34" s="1">
        <f t="shared" si="14"/>
        <v>2</v>
      </c>
      <c r="O34" s="2">
        <v>18.170000000000002</v>
      </c>
      <c r="P34" s="2"/>
      <c r="Q34" s="2"/>
      <c r="R34" s="2"/>
      <c r="S34" s="2">
        <f t="shared" si="3"/>
        <v>18.170000000000002</v>
      </c>
      <c r="T34" s="2">
        <f t="shared" si="15"/>
        <v>1</v>
      </c>
      <c r="U34" s="1">
        <v>18.53</v>
      </c>
      <c r="V34" s="1"/>
      <c r="W34" s="1"/>
      <c r="X34" s="1">
        <v>1</v>
      </c>
      <c r="Y34" s="1">
        <f t="shared" si="5"/>
        <v>13.530000000000001</v>
      </c>
      <c r="Z34" s="1">
        <f t="shared" si="16"/>
        <v>1</v>
      </c>
      <c r="AA34" s="2">
        <v>21.34</v>
      </c>
      <c r="AB34" s="2"/>
      <c r="AC34" s="2"/>
      <c r="AD34" s="2">
        <v>1</v>
      </c>
      <c r="AE34" s="2">
        <f t="shared" si="11"/>
        <v>16.34</v>
      </c>
      <c r="AF34" s="2">
        <f t="shared" si="17"/>
        <v>1</v>
      </c>
      <c r="AG34" s="1"/>
      <c r="AH34" s="1">
        <f t="shared" si="8"/>
        <v>84.77000000000001</v>
      </c>
      <c r="AI34" s="1">
        <f t="shared" si="9"/>
        <v>6</v>
      </c>
      <c r="AJ34" s="14" t="str">
        <f t="shared" si="12"/>
        <v>Clean</v>
      </c>
      <c r="AK34" s="4"/>
      <c r="AL34" s="1"/>
    </row>
    <row r="35" spans="1:38" s="3" customFormat="1" x14ac:dyDescent="0.25">
      <c r="A35" s="1" t="s">
        <v>68</v>
      </c>
      <c r="B35" s="4" t="s">
        <v>52</v>
      </c>
      <c r="C35" s="2">
        <v>25.16</v>
      </c>
      <c r="D35" s="2"/>
      <c r="E35" s="2"/>
      <c r="F35" s="2"/>
      <c r="G35" s="2">
        <f t="shared" si="0"/>
        <v>25.16</v>
      </c>
      <c r="H35" s="2">
        <f t="shared" si="13"/>
        <v>5</v>
      </c>
      <c r="I35" s="1">
        <v>29.83</v>
      </c>
      <c r="J35" s="1"/>
      <c r="K35" s="1"/>
      <c r="L35" s="1"/>
      <c r="M35" s="1">
        <f t="shared" si="10"/>
        <v>29.83</v>
      </c>
      <c r="N35" s="1">
        <f t="shared" si="14"/>
        <v>15</v>
      </c>
      <c r="O35" s="2">
        <v>30.05</v>
      </c>
      <c r="P35" s="2">
        <v>1</v>
      </c>
      <c r="Q35" s="2"/>
      <c r="R35" s="2"/>
      <c r="S35" s="2">
        <f t="shared" si="3"/>
        <v>35.049999999999997</v>
      </c>
      <c r="T35" s="2">
        <f t="shared" si="15"/>
        <v>18</v>
      </c>
      <c r="U35" s="1">
        <v>31.66</v>
      </c>
      <c r="V35" s="1"/>
      <c r="W35" s="1"/>
      <c r="X35" s="1">
        <v>1</v>
      </c>
      <c r="Y35" s="1">
        <f t="shared" si="5"/>
        <v>26.66</v>
      </c>
      <c r="Z35" s="1">
        <f t="shared" si="16"/>
        <v>6</v>
      </c>
      <c r="AA35" s="2">
        <v>27.77</v>
      </c>
      <c r="AB35" s="2"/>
      <c r="AC35" s="2"/>
      <c r="AD35" s="2">
        <v>1</v>
      </c>
      <c r="AE35" s="2">
        <f t="shared" si="11"/>
        <v>22.77</v>
      </c>
      <c r="AF35" s="2">
        <f t="shared" si="17"/>
        <v>4</v>
      </c>
      <c r="AG35" s="1"/>
      <c r="AH35" s="1">
        <f t="shared" si="8"/>
        <v>139.47</v>
      </c>
      <c r="AI35" s="1">
        <f t="shared" si="9"/>
        <v>48</v>
      </c>
      <c r="AJ35" s="14" t="str">
        <f t="shared" si="12"/>
        <v/>
      </c>
      <c r="AK35" s="4"/>
      <c r="AL35" s="1"/>
    </row>
    <row r="36" spans="1:38" x14ac:dyDescent="0.25">
      <c r="A36" s="1" t="s">
        <v>69</v>
      </c>
      <c r="B36" s="4" t="s">
        <v>70</v>
      </c>
      <c r="C36" s="2">
        <v>35.26</v>
      </c>
      <c r="D36" s="2"/>
      <c r="E36" s="2"/>
      <c r="F36" s="2"/>
      <c r="G36" s="2">
        <f t="shared" si="0"/>
        <v>35.26</v>
      </c>
      <c r="H36" s="2">
        <f t="shared" si="13"/>
        <v>20</v>
      </c>
      <c r="I36" s="1">
        <v>27.23</v>
      </c>
      <c r="J36" s="1"/>
      <c r="K36" s="1"/>
      <c r="L36" s="1"/>
      <c r="M36" s="1">
        <f t="shared" si="10"/>
        <v>27.23</v>
      </c>
      <c r="N36" s="1">
        <f t="shared" si="14"/>
        <v>9</v>
      </c>
      <c r="O36" s="2">
        <v>44.27</v>
      </c>
      <c r="P36" s="2"/>
      <c r="Q36" s="2"/>
      <c r="R36" s="2"/>
      <c r="S36" s="2">
        <f t="shared" si="3"/>
        <v>44.27</v>
      </c>
      <c r="T36" s="2">
        <f t="shared" si="15"/>
        <v>34</v>
      </c>
      <c r="U36" s="1">
        <v>34.28</v>
      </c>
      <c r="V36" s="1"/>
      <c r="W36" s="1"/>
      <c r="X36" s="1">
        <v>1</v>
      </c>
      <c r="Y36" s="1">
        <f t="shared" si="5"/>
        <v>29.28</v>
      </c>
      <c r="Z36" s="1">
        <f t="shared" si="16"/>
        <v>10</v>
      </c>
      <c r="AA36" s="2">
        <v>35.39</v>
      </c>
      <c r="AB36" s="2"/>
      <c r="AC36" s="2"/>
      <c r="AD36" s="2">
        <v>1</v>
      </c>
      <c r="AE36" s="2">
        <f t="shared" si="11"/>
        <v>30.39</v>
      </c>
      <c r="AF36" s="2">
        <f t="shared" si="17"/>
        <v>12</v>
      </c>
      <c r="AG36" s="1"/>
      <c r="AH36" s="1">
        <f t="shared" si="8"/>
        <v>166.43</v>
      </c>
      <c r="AI36" s="1">
        <f t="shared" si="9"/>
        <v>85</v>
      </c>
      <c r="AJ36" s="14" t="str">
        <f t="shared" si="12"/>
        <v>Clean</v>
      </c>
      <c r="AK36" s="4"/>
      <c r="AL36" s="1"/>
    </row>
    <row r="37" spans="1:38" s="3" customFormat="1" x14ac:dyDescent="0.25">
      <c r="A37" s="1" t="s">
        <v>71</v>
      </c>
      <c r="B37" s="4" t="s">
        <v>36</v>
      </c>
      <c r="C37" s="2">
        <v>29.2</v>
      </c>
      <c r="D37" s="2"/>
      <c r="E37" s="2"/>
      <c r="F37" s="2"/>
      <c r="G37" s="2">
        <f t="shared" si="0"/>
        <v>29.2</v>
      </c>
      <c r="H37" s="2">
        <f t="shared" si="13"/>
        <v>11</v>
      </c>
      <c r="I37" s="1">
        <v>30.29</v>
      </c>
      <c r="J37" s="1">
        <v>1</v>
      </c>
      <c r="K37" s="1"/>
      <c r="L37" s="1"/>
      <c r="M37" s="1">
        <f t="shared" si="10"/>
        <v>35.29</v>
      </c>
      <c r="N37" s="1">
        <f t="shared" si="14"/>
        <v>21</v>
      </c>
      <c r="O37" s="2">
        <v>28.99</v>
      </c>
      <c r="P37" s="2"/>
      <c r="Q37" s="2"/>
      <c r="R37" s="2"/>
      <c r="S37" s="2">
        <f t="shared" si="3"/>
        <v>28.99</v>
      </c>
      <c r="T37" s="2">
        <f t="shared" si="15"/>
        <v>5</v>
      </c>
      <c r="U37" s="1">
        <v>32.68</v>
      </c>
      <c r="V37" s="1"/>
      <c r="W37" s="1"/>
      <c r="X37" s="1">
        <v>1</v>
      </c>
      <c r="Y37" s="1">
        <f t="shared" si="5"/>
        <v>27.68</v>
      </c>
      <c r="Z37" s="1">
        <f t="shared" si="16"/>
        <v>8</v>
      </c>
      <c r="AA37" s="2">
        <v>43.56</v>
      </c>
      <c r="AB37" s="2"/>
      <c r="AC37" s="2"/>
      <c r="AD37" s="2">
        <v>1</v>
      </c>
      <c r="AE37" s="2">
        <f t="shared" si="11"/>
        <v>38.56</v>
      </c>
      <c r="AF37" s="2">
        <f t="shared" si="17"/>
        <v>28</v>
      </c>
      <c r="AG37" s="1"/>
      <c r="AH37" s="1">
        <f t="shared" si="8"/>
        <v>159.72</v>
      </c>
      <c r="AI37" s="1">
        <f t="shared" si="9"/>
        <v>73</v>
      </c>
      <c r="AJ37" s="14" t="str">
        <f t="shared" si="12"/>
        <v/>
      </c>
      <c r="AK37" s="4"/>
      <c r="AL37" s="1"/>
    </row>
    <row r="38" spans="1:38" s="3" customFormat="1" x14ac:dyDescent="0.25">
      <c r="A38" s="1" t="s">
        <v>72</v>
      </c>
      <c r="B38" s="4" t="s">
        <v>73</v>
      </c>
      <c r="C38" s="2">
        <v>40.700000000000003</v>
      </c>
      <c r="D38" s="2"/>
      <c r="E38" s="2"/>
      <c r="F38" s="2"/>
      <c r="G38" s="2">
        <f t="shared" si="0"/>
        <v>40.700000000000003</v>
      </c>
      <c r="H38" s="2">
        <f t="shared" si="13"/>
        <v>30</v>
      </c>
      <c r="I38" s="1">
        <v>34.14</v>
      </c>
      <c r="J38" s="1"/>
      <c r="K38" s="1"/>
      <c r="L38" s="1"/>
      <c r="M38" s="1">
        <f t="shared" si="10"/>
        <v>34.14</v>
      </c>
      <c r="N38" s="1">
        <f t="shared" si="14"/>
        <v>19</v>
      </c>
      <c r="O38" s="2">
        <v>34.35</v>
      </c>
      <c r="P38" s="2">
        <v>1</v>
      </c>
      <c r="Q38" s="2"/>
      <c r="R38" s="2"/>
      <c r="S38" s="2">
        <f t="shared" si="3"/>
        <v>39.35</v>
      </c>
      <c r="T38" s="2">
        <f t="shared" si="15"/>
        <v>27</v>
      </c>
      <c r="U38" s="1">
        <v>43.16</v>
      </c>
      <c r="V38" s="1"/>
      <c r="W38" s="1"/>
      <c r="X38" s="1"/>
      <c r="Y38" s="1">
        <f t="shared" si="5"/>
        <v>43.16</v>
      </c>
      <c r="Z38" s="1">
        <f t="shared" si="16"/>
        <v>38</v>
      </c>
      <c r="AA38" s="2">
        <v>45.66</v>
      </c>
      <c r="AB38" s="2"/>
      <c r="AC38" s="2"/>
      <c r="AD38" s="2">
        <v>1</v>
      </c>
      <c r="AE38" s="2">
        <f t="shared" si="11"/>
        <v>40.659999999999997</v>
      </c>
      <c r="AF38" s="2">
        <f t="shared" si="17"/>
        <v>30</v>
      </c>
      <c r="AG38" s="1"/>
      <c r="AH38" s="1">
        <f t="shared" si="8"/>
        <v>198.01</v>
      </c>
      <c r="AI38" s="1">
        <f t="shared" si="9"/>
        <v>144</v>
      </c>
      <c r="AJ38" s="14" t="str">
        <f t="shared" si="12"/>
        <v/>
      </c>
      <c r="AK38" s="4"/>
      <c r="AL38" s="1"/>
    </row>
    <row r="39" spans="1:38" s="3" customFormat="1" x14ac:dyDescent="0.25">
      <c r="A39" s="1" t="s">
        <v>74</v>
      </c>
      <c r="B39" s="4" t="s">
        <v>52</v>
      </c>
      <c r="C39" s="2">
        <v>75.959999999999994</v>
      </c>
      <c r="D39" s="2"/>
      <c r="E39" s="2"/>
      <c r="F39" s="2"/>
      <c r="G39" s="2">
        <f t="shared" si="0"/>
        <v>75.959999999999994</v>
      </c>
      <c r="H39" s="2">
        <f t="shared" si="13"/>
        <v>57</v>
      </c>
      <c r="I39" s="1">
        <v>71.56</v>
      </c>
      <c r="J39" s="1"/>
      <c r="K39" s="1"/>
      <c r="L39" s="1"/>
      <c r="M39" s="1">
        <f t="shared" si="10"/>
        <v>71.56</v>
      </c>
      <c r="N39" s="1">
        <f t="shared" si="14"/>
        <v>57</v>
      </c>
      <c r="O39" s="2">
        <v>66.98</v>
      </c>
      <c r="P39" s="2"/>
      <c r="Q39" s="2"/>
      <c r="R39" s="2"/>
      <c r="S39" s="2">
        <f t="shared" si="3"/>
        <v>66.98</v>
      </c>
      <c r="T39" s="2">
        <f t="shared" si="15"/>
        <v>56</v>
      </c>
      <c r="U39" s="1">
        <v>70.239999999999995</v>
      </c>
      <c r="V39" s="1"/>
      <c r="W39" s="1"/>
      <c r="X39" s="1">
        <v>1</v>
      </c>
      <c r="Y39" s="1">
        <f t="shared" si="5"/>
        <v>65.239999999999995</v>
      </c>
      <c r="Z39" s="1">
        <f t="shared" si="16"/>
        <v>55</v>
      </c>
      <c r="AA39" s="2">
        <v>93.47</v>
      </c>
      <c r="AB39" s="2"/>
      <c r="AC39" s="2"/>
      <c r="AD39" s="2"/>
      <c r="AE39" s="2">
        <f t="shared" si="11"/>
        <v>93.47</v>
      </c>
      <c r="AF39" s="2">
        <f t="shared" si="17"/>
        <v>58</v>
      </c>
      <c r="AG39" s="1"/>
      <c r="AH39" s="1">
        <f t="shared" si="8"/>
        <v>373.21000000000004</v>
      </c>
      <c r="AI39" s="1">
        <f t="shared" si="9"/>
        <v>283</v>
      </c>
      <c r="AJ39" s="14" t="str">
        <f t="shared" si="12"/>
        <v>Clean</v>
      </c>
      <c r="AK39" s="4"/>
      <c r="AL39" s="1"/>
    </row>
    <row r="40" spans="1:38" s="3" customFormat="1" x14ac:dyDescent="0.25">
      <c r="A40" s="1" t="s">
        <v>75</v>
      </c>
      <c r="B40" s="4" t="s">
        <v>73</v>
      </c>
      <c r="C40" s="2">
        <v>67.17</v>
      </c>
      <c r="D40" s="2">
        <v>4</v>
      </c>
      <c r="E40" s="2"/>
      <c r="F40" s="2"/>
      <c r="G40" s="2">
        <f t="shared" si="0"/>
        <v>87.17</v>
      </c>
      <c r="H40" s="2">
        <f t="shared" si="13"/>
        <v>59</v>
      </c>
      <c r="I40" s="1">
        <v>95.5</v>
      </c>
      <c r="J40" s="1">
        <v>2</v>
      </c>
      <c r="K40" s="1"/>
      <c r="L40" s="1"/>
      <c r="M40" s="1">
        <f t="shared" si="10"/>
        <v>105.5</v>
      </c>
      <c r="N40" s="1">
        <f t="shared" si="14"/>
        <v>59</v>
      </c>
      <c r="O40" s="2">
        <v>93.34</v>
      </c>
      <c r="P40" s="2">
        <v>5</v>
      </c>
      <c r="Q40" s="2"/>
      <c r="R40" s="2"/>
      <c r="S40" s="2">
        <f t="shared" si="3"/>
        <v>118.34</v>
      </c>
      <c r="T40" s="2">
        <f t="shared" si="15"/>
        <v>59</v>
      </c>
      <c r="U40" s="1">
        <v>73.430000000000007</v>
      </c>
      <c r="V40" s="1"/>
      <c r="W40" s="1"/>
      <c r="X40" s="1">
        <v>1</v>
      </c>
      <c r="Y40" s="1">
        <f t="shared" si="5"/>
        <v>68.430000000000007</v>
      </c>
      <c r="Z40" s="1">
        <f t="shared" si="16"/>
        <v>57</v>
      </c>
      <c r="AA40" s="2">
        <v>84.59</v>
      </c>
      <c r="AB40" s="2">
        <v>1</v>
      </c>
      <c r="AC40" s="2"/>
      <c r="AD40" s="2">
        <v>1</v>
      </c>
      <c r="AE40" s="2">
        <f t="shared" si="11"/>
        <v>84.59</v>
      </c>
      <c r="AF40" s="2">
        <f t="shared" si="17"/>
        <v>57</v>
      </c>
      <c r="AG40" s="1"/>
      <c r="AH40" s="1">
        <f t="shared" si="8"/>
        <v>464.03</v>
      </c>
      <c r="AI40" s="1">
        <f t="shared" si="9"/>
        <v>291</v>
      </c>
      <c r="AJ40" s="14" t="str">
        <f t="shared" si="12"/>
        <v/>
      </c>
      <c r="AK40" s="6"/>
      <c r="AL40" s="1"/>
    </row>
    <row r="41" spans="1:38" s="3" customFormat="1" x14ac:dyDescent="0.25">
      <c r="A41" s="1"/>
      <c r="B41" s="4"/>
      <c r="C41" s="2"/>
      <c r="D41" s="2"/>
      <c r="E41" s="2"/>
      <c r="F41" s="2"/>
      <c r="G41" s="2"/>
      <c r="H41" s="2"/>
      <c r="I41" s="1"/>
      <c r="J41" s="1"/>
      <c r="K41" s="1"/>
      <c r="L41" s="1"/>
      <c r="M41" s="1"/>
      <c r="N41" s="1"/>
      <c r="O41" s="2"/>
      <c r="P41" s="2"/>
      <c r="Q41" s="2"/>
      <c r="R41" s="2"/>
      <c r="S41" s="2"/>
      <c r="T41" s="2"/>
      <c r="U41" s="1"/>
      <c r="V41" s="1"/>
      <c r="W41" s="1"/>
      <c r="X41" s="1"/>
      <c r="Y41" s="1"/>
      <c r="Z41" s="1"/>
      <c r="AA41" s="2"/>
      <c r="AB41" s="2"/>
      <c r="AC41" s="2"/>
      <c r="AD41" s="2"/>
      <c r="AE41" s="2"/>
      <c r="AF41" s="2"/>
      <c r="AG41" s="1"/>
      <c r="AH41" s="1"/>
      <c r="AI41" s="1"/>
      <c r="AJ41" s="14"/>
      <c r="AK41" s="6"/>
      <c r="AL41" s="1"/>
    </row>
    <row r="42" spans="1:38" s="3" customFormat="1" x14ac:dyDescent="0.25">
      <c r="A42" s="1" t="s">
        <v>76</v>
      </c>
      <c r="B42" s="4" t="s">
        <v>77</v>
      </c>
      <c r="C42" s="2">
        <v>31.38</v>
      </c>
      <c r="D42" s="2"/>
      <c r="E42" s="2"/>
      <c r="F42" s="2"/>
      <c r="G42" s="2">
        <f t="shared" si="0"/>
        <v>31.38</v>
      </c>
      <c r="H42" s="2">
        <f t="shared" ref="H42:H62" si="18">RANK(G42,$G$2:$G$130,1)</f>
        <v>15</v>
      </c>
      <c r="I42" s="1">
        <v>28.32</v>
      </c>
      <c r="J42" s="1"/>
      <c r="K42" s="1"/>
      <c r="L42" s="1">
        <v>1</v>
      </c>
      <c r="M42" s="1">
        <f t="shared" si="10"/>
        <v>23.32</v>
      </c>
      <c r="N42" s="1">
        <f t="shared" ref="N42:N62" si="19">RANK(M42,$M$2:$M$130,1)</f>
        <v>4</v>
      </c>
      <c r="O42" s="2">
        <v>29.59</v>
      </c>
      <c r="P42" s="2"/>
      <c r="Q42" s="2"/>
      <c r="R42" s="2"/>
      <c r="S42" s="2">
        <f t="shared" si="3"/>
        <v>29.59</v>
      </c>
      <c r="T42" s="2">
        <f t="shared" ref="T42:T62" si="20">RANK(S42,$S$2:$S$130,1)</f>
        <v>8</v>
      </c>
      <c r="U42" s="1">
        <v>28.84</v>
      </c>
      <c r="V42" s="1"/>
      <c r="W42" s="1"/>
      <c r="X42" s="1">
        <v>1</v>
      </c>
      <c r="Y42" s="1">
        <f t="shared" si="5"/>
        <v>23.84</v>
      </c>
      <c r="Z42" s="1">
        <f t="shared" ref="Z42:Z62" si="21">RANK(Y42,$Y$2:$Y$130,1)</f>
        <v>4</v>
      </c>
      <c r="AA42" s="2">
        <v>32.659999999999997</v>
      </c>
      <c r="AB42" s="2"/>
      <c r="AC42" s="2"/>
      <c r="AD42" s="2">
        <v>1</v>
      </c>
      <c r="AE42" s="2">
        <f t="shared" si="11"/>
        <v>27.659999999999997</v>
      </c>
      <c r="AF42" s="2">
        <f t="shared" ref="AF42:AF62" si="22">RANK(AE42,$AE$2:$AE$130,1)</f>
        <v>7</v>
      </c>
      <c r="AG42" s="1"/>
      <c r="AH42" s="1">
        <f t="shared" si="8"/>
        <v>135.79000000000002</v>
      </c>
      <c r="AI42" s="1">
        <f t="shared" si="9"/>
        <v>38</v>
      </c>
      <c r="AJ42" s="14" t="str">
        <f t="shared" si="12"/>
        <v>Clean</v>
      </c>
      <c r="AK42" s="4"/>
      <c r="AL42" s="1"/>
    </row>
    <row r="43" spans="1:38" s="3" customFormat="1" x14ac:dyDescent="0.25">
      <c r="A43" s="1" t="s">
        <v>78</v>
      </c>
      <c r="B43" s="4" t="s">
        <v>41</v>
      </c>
      <c r="C43" s="2">
        <v>46.08</v>
      </c>
      <c r="D43" s="2">
        <v>1</v>
      </c>
      <c r="E43" s="2"/>
      <c r="F43" s="2"/>
      <c r="G43" s="2">
        <f t="shared" si="0"/>
        <v>51.08</v>
      </c>
      <c r="H43" s="2">
        <f t="shared" si="18"/>
        <v>44</v>
      </c>
      <c r="I43" s="1">
        <v>42.38</v>
      </c>
      <c r="J43" s="1"/>
      <c r="K43" s="1"/>
      <c r="L43" s="1"/>
      <c r="M43" s="1">
        <f t="shared" si="10"/>
        <v>42.38</v>
      </c>
      <c r="N43" s="1">
        <f t="shared" si="19"/>
        <v>33</v>
      </c>
      <c r="O43" s="2">
        <v>49.84</v>
      </c>
      <c r="P43" s="2">
        <v>2</v>
      </c>
      <c r="Q43" s="2"/>
      <c r="R43" s="2"/>
      <c r="S43" s="2">
        <f t="shared" si="3"/>
        <v>59.84</v>
      </c>
      <c r="T43" s="2">
        <f t="shared" si="20"/>
        <v>51</v>
      </c>
      <c r="U43" s="1">
        <v>46.5</v>
      </c>
      <c r="V43" s="1"/>
      <c r="W43" s="1"/>
      <c r="X43" s="1">
        <v>1</v>
      </c>
      <c r="Y43" s="1">
        <f t="shared" si="5"/>
        <v>41.5</v>
      </c>
      <c r="Z43" s="1">
        <f t="shared" si="21"/>
        <v>36</v>
      </c>
      <c r="AA43" s="2">
        <v>54.28</v>
      </c>
      <c r="AB43" s="2"/>
      <c r="AC43" s="2"/>
      <c r="AD43" s="2">
        <v>1</v>
      </c>
      <c r="AE43" s="2">
        <f t="shared" si="11"/>
        <v>49.28</v>
      </c>
      <c r="AF43" s="2">
        <f t="shared" si="22"/>
        <v>39</v>
      </c>
      <c r="AG43" s="1"/>
      <c r="AH43" s="1">
        <f t="shared" si="8"/>
        <v>244.08</v>
      </c>
      <c r="AI43" s="1">
        <f t="shared" si="9"/>
        <v>203</v>
      </c>
      <c r="AJ43" s="14" t="str">
        <f t="shared" si="12"/>
        <v/>
      </c>
      <c r="AK43" s="4"/>
      <c r="AL43" s="1"/>
    </row>
    <row r="44" spans="1:38" s="3" customFormat="1" x14ac:dyDescent="0.25">
      <c r="A44" s="1" t="s">
        <v>79</v>
      </c>
      <c r="B44" s="4" t="s">
        <v>36</v>
      </c>
      <c r="C44" s="2">
        <v>44.5</v>
      </c>
      <c r="D44" s="2">
        <v>2</v>
      </c>
      <c r="E44" s="2"/>
      <c r="F44" s="2"/>
      <c r="G44" s="2">
        <f t="shared" si="0"/>
        <v>54.5</v>
      </c>
      <c r="H44" s="2">
        <f t="shared" si="18"/>
        <v>47</v>
      </c>
      <c r="I44" s="1">
        <v>40.119999999999997</v>
      </c>
      <c r="J44" s="1"/>
      <c r="K44" s="1"/>
      <c r="L44" s="1"/>
      <c r="M44" s="1">
        <f t="shared" si="10"/>
        <v>40.119999999999997</v>
      </c>
      <c r="N44" s="1">
        <f t="shared" si="19"/>
        <v>27</v>
      </c>
      <c r="O44" s="2">
        <v>38.76</v>
      </c>
      <c r="P44" s="2">
        <v>3</v>
      </c>
      <c r="Q44" s="2"/>
      <c r="R44" s="2"/>
      <c r="S44" s="2">
        <f t="shared" si="3"/>
        <v>53.76</v>
      </c>
      <c r="T44" s="2">
        <f t="shared" si="20"/>
        <v>48</v>
      </c>
      <c r="U44" s="1">
        <v>41.9</v>
      </c>
      <c r="V44" s="1"/>
      <c r="W44" s="1"/>
      <c r="X44" s="1">
        <v>1</v>
      </c>
      <c r="Y44" s="1">
        <f t="shared" si="5"/>
        <v>36.9</v>
      </c>
      <c r="Z44" s="1">
        <f t="shared" si="21"/>
        <v>29</v>
      </c>
      <c r="AA44" s="2">
        <v>35.01</v>
      </c>
      <c r="AB44" s="2"/>
      <c r="AC44" s="2"/>
      <c r="AD44" s="2">
        <v>1</v>
      </c>
      <c r="AE44" s="2">
        <f t="shared" si="11"/>
        <v>30.009999999999998</v>
      </c>
      <c r="AF44" s="2">
        <f t="shared" si="22"/>
        <v>11</v>
      </c>
      <c r="AG44" s="1"/>
      <c r="AH44" s="1">
        <f t="shared" si="8"/>
        <v>215.29</v>
      </c>
      <c r="AI44" s="1">
        <f t="shared" si="9"/>
        <v>162</v>
      </c>
      <c r="AJ44" s="14" t="str">
        <f t="shared" si="12"/>
        <v/>
      </c>
      <c r="AK44" s="6"/>
      <c r="AL44" s="1"/>
    </row>
    <row r="45" spans="1:38" s="3" customFormat="1" x14ac:dyDescent="0.25">
      <c r="A45" s="1" t="s">
        <v>80</v>
      </c>
      <c r="B45" s="4" t="s">
        <v>81</v>
      </c>
      <c r="C45" s="2">
        <v>50.6</v>
      </c>
      <c r="D45" s="2"/>
      <c r="E45" s="2"/>
      <c r="F45" s="2"/>
      <c r="G45" s="2">
        <f t="shared" si="0"/>
        <v>50.6</v>
      </c>
      <c r="H45" s="2">
        <f t="shared" si="18"/>
        <v>43</v>
      </c>
      <c r="I45" s="1">
        <v>56.95</v>
      </c>
      <c r="J45" s="1"/>
      <c r="K45" s="1"/>
      <c r="L45" s="1">
        <v>1</v>
      </c>
      <c r="M45" s="1">
        <f t="shared" si="10"/>
        <v>51.95</v>
      </c>
      <c r="N45" s="1">
        <f t="shared" si="19"/>
        <v>48</v>
      </c>
      <c r="O45" s="2">
        <v>51.28</v>
      </c>
      <c r="P45" s="2"/>
      <c r="Q45" s="2"/>
      <c r="R45" s="2"/>
      <c r="S45" s="2">
        <f t="shared" si="3"/>
        <v>51.28</v>
      </c>
      <c r="T45" s="2">
        <f t="shared" si="20"/>
        <v>45</v>
      </c>
      <c r="U45" s="1">
        <v>52.46</v>
      </c>
      <c r="V45" s="1"/>
      <c r="W45" s="1"/>
      <c r="X45" s="1">
        <v>1</v>
      </c>
      <c r="Y45" s="1">
        <f t="shared" si="5"/>
        <v>47.46</v>
      </c>
      <c r="Z45" s="1">
        <f t="shared" si="21"/>
        <v>41</v>
      </c>
      <c r="AA45" s="2">
        <v>59.37</v>
      </c>
      <c r="AB45" s="2"/>
      <c r="AC45" s="2"/>
      <c r="AD45" s="2">
        <v>1</v>
      </c>
      <c r="AE45" s="2">
        <f t="shared" si="11"/>
        <v>54.37</v>
      </c>
      <c r="AF45" s="2">
        <f t="shared" si="22"/>
        <v>45</v>
      </c>
      <c r="AG45" s="1"/>
      <c r="AH45" s="1">
        <f t="shared" si="8"/>
        <v>255.66000000000003</v>
      </c>
      <c r="AI45" s="1">
        <f t="shared" si="9"/>
        <v>222</v>
      </c>
      <c r="AJ45" s="14" t="str">
        <f t="shared" si="12"/>
        <v>Clean</v>
      </c>
      <c r="AK45" s="4"/>
      <c r="AL45" s="1"/>
    </row>
    <row r="46" spans="1:38" s="3" customFormat="1" x14ac:dyDescent="0.25">
      <c r="A46" s="1" t="s">
        <v>82</v>
      </c>
      <c r="B46" s="4" t="s">
        <v>70</v>
      </c>
      <c r="C46" s="2">
        <v>27.76</v>
      </c>
      <c r="D46" s="2"/>
      <c r="E46" s="2"/>
      <c r="F46" s="2"/>
      <c r="G46" s="2">
        <f t="shared" si="0"/>
        <v>27.76</v>
      </c>
      <c r="H46" s="2">
        <f t="shared" si="18"/>
        <v>9</v>
      </c>
      <c r="I46" s="1">
        <v>26.56</v>
      </c>
      <c r="J46" s="1"/>
      <c r="K46" s="1"/>
      <c r="L46" s="1"/>
      <c r="M46" s="1">
        <f t="shared" si="10"/>
        <v>26.56</v>
      </c>
      <c r="N46" s="1">
        <f t="shared" si="19"/>
        <v>6</v>
      </c>
      <c r="O46" s="2">
        <v>29.95</v>
      </c>
      <c r="P46" s="2">
        <v>2</v>
      </c>
      <c r="Q46" s="2">
        <v>1</v>
      </c>
      <c r="R46" s="2"/>
      <c r="S46" s="2">
        <f t="shared" si="3"/>
        <v>49.95</v>
      </c>
      <c r="T46" s="2">
        <f t="shared" si="20"/>
        <v>43</v>
      </c>
      <c r="U46" s="1">
        <v>37.18</v>
      </c>
      <c r="V46" s="1"/>
      <c r="W46" s="1"/>
      <c r="X46" s="1">
        <v>1</v>
      </c>
      <c r="Y46" s="1">
        <f t="shared" si="5"/>
        <v>32.18</v>
      </c>
      <c r="Z46" s="1">
        <f t="shared" si="21"/>
        <v>19</v>
      </c>
      <c r="AA46" s="2">
        <v>42.66</v>
      </c>
      <c r="AB46" s="2"/>
      <c r="AC46" s="2"/>
      <c r="AD46" s="2">
        <v>1</v>
      </c>
      <c r="AE46" s="2">
        <f t="shared" si="11"/>
        <v>37.659999999999997</v>
      </c>
      <c r="AF46" s="2">
        <f t="shared" si="22"/>
        <v>26</v>
      </c>
      <c r="AG46" s="1"/>
      <c r="AH46" s="1">
        <f t="shared" si="8"/>
        <v>174.11</v>
      </c>
      <c r="AI46" s="1">
        <f t="shared" si="9"/>
        <v>103</v>
      </c>
      <c r="AJ46" s="14" t="str">
        <f t="shared" si="12"/>
        <v/>
      </c>
      <c r="AK46" s="6"/>
      <c r="AL46" s="1"/>
    </row>
    <row r="47" spans="1:38" s="3" customFormat="1" x14ac:dyDescent="0.25">
      <c r="A47" s="1" t="s">
        <v>83</v>
      </c>
      <c r="B47" s="4" t="s">
        <v>52</v>
      </c>
      <c r="C47" s="2">
        <v>30.48</v>
      </c>
      <c r="D47" s="2"/>
      <c r="E47" s="2"/>
      <c r="F47" s="2"/>
      <c r="G47" s="2">
        <f t="shared" si="0"/>
        <v>30.48</v>
      </c>
      <c r="H47" s="2">
        <f t="shared" si="18"/>
        <v>13</v>
      </c>
      <c r="I47" s="1">
        <v>31.25</v>
      </c>
      <c r="J47" s="1"/>
      <c r="K47" s="1"/>
      <c r="L47" s="1"/>
      <c r="M47" s="1">
        <f t="shared" si="10"/>
        <v>31.25</v>
      </c>
      <c r="N47" s="1">
        <f t="shared" si="19"/>
        <v>18</v>
      </c>
      <c r="O47" s="2">
        <v>29.89</v>
      </c>
      <c r="P47" s="2"/>
      <c r="Q47" s="2"/>
      <c r="R47" s="2"/>
      <c r="S47" s="2">
        <f t="shared" si="3"/>
        <v>29.89</v>
      </c>
      <c r="T47" s="2">
        <f t="shared" si="20"/>
        <v>9</v>
      </c>
      <c r="U47" s="1">
        <v>38.130000000000003</v>
      </c>
      <c r="V47" s="1"/>
      <c r="W47" s="1"/>
      <c r="X47" s="1">
        <v>1</v>
      </c>
      <c r="Y47" s="1">
        <f t="shared" si="5"/>
        <v>33.130000000000003</v>
      </c>
      <c r="Z47" s="1">
        <f t="shared" si="21"/>
        <v>22</v>
      </c>
      <c r="AA47" s="2">
        <v>31.4</v>
      </c>
      <c r="AB47" s="2"/>
      <c r="AC47" s="2"/>
      <c r="AD47" s="2">
        <v>1</v>
      </c>
      <c r="AE47" s="2">
        <f t="shared" si="11"/>
        <v>26.4</v>
      </c>
      <c r="AF47" s="2">
        <f t="shared" si="22"/>
        <v>5</v>
      </c>
      <c r="AG47" s="1"/>
      <c r="AH47" s="1">
        <f t="shared" si="8"/>
        <v>151.15</v>
      </c>
      <c r="AI47" s="1">
        <f t="shared" si="9"/>
        <v>67</v>
      </c>
      <c r="AJ47" s="14" t="str">
        <f t="shared" si="12"/>
        <v>Clean</v>
      </c>
      <c r="AK47" s="4"/>
      <c r="AL47" s="1"/>
    </row>
    <row r="48" spans="1:38" s="3" customFormat="1" x14ac:dyDescent="0.25">
      <c r="A48" s="1" t="s">
        <v>84</v>
      </c>
      <c r="B48" s="4" t="s">
        <v>52</v>
      </c>
      <c r="C48" s="2">
        <v>37.1</v>
      </c>
      <c r="D48" s="2"/>
      <c r="E48" s="2"/>
      <c r="F48" s="2"/>
      <c r="G48" s="2">
        <f t="shared" si="0"/>
        <v>37.1</v>
      </c>
      <c r="H48" s="2">
        <f t="shared" si="18"/>
        <v>23</v>
      </c>
      <c r="I48" s="1">
        <v>35.81</v>
      </c>
      <c r="J48" s="1">
        <v>1</v>
      </c>
      <c r="K48" s="1"/>
      <c r="L48" s="1"/>
      <c r="M48" s="1">
        <f t="shared" si="10"/>
        <v>40.81</v>
      </c>
      <c r="N48" s="1">
        <f t="shared" si="19"/>
        <v>30</v>
      </c>
      <c r="O48" s="2">
        <v>51.74</v>
      </c>
      <c r="P48" s="2"/>
      <c r="Q48" s="2"/>
      <c r="R48" s="2"/>
      <c r="S48" s="2">
        <f t="shared" si="3"/>
        <v>51.74</v>
      </c>
      <c r="T48" s="2">
        <f t="shared" si="20"/>
        <v>46</v>
      </c>
      <c r="U48" s="1">
        <v>50.28</v>
      </c>
      <c r="V48" s="1"/>
      <c r="W48" s="1"/>
      <c r="X48" s="1"/>
      <c r="Y48" s="1">
        <f t="shared" si="5"/>
        <v>50.28</v>
      </c>
      <c r="Z48" s="1">
        <f t="shared" si="21"/>
        <v>45</v>
      </c>
      <c r="AA48" s="2">
        <v>39.67</v>
      </c>
      <c r="AB48" s="2"/>
      <c r="AC48" s="2"/>
      <c r="AD48" s="2">
        <v>1</v>
      </c>
      <c r="AE48" s="2">
        <f t="shared" si="11"/>
        <v>34.67</v>
      </c>
      <c r="AF48" s="2">
        <f t="shared" si="22"/>
        <v>19</v>
      </c>
      <c r="AG48" s="1"/>
      <c r="AH48" s="1">
        <f t="shared" si="8"/>
        <v>214.60000000000002</v>
      </c>
      <c r="AI48" s="1">
        <f t="shared" si="9"/>
        <v>163</v>
      </c>
      <c r="AJ48" s="14" t="str">
        <f t="shared" si="12"/>
        <v/>
      </c>
      <c r="AK48" s="4"/>
      <c r="AL48" s="1"/>
    </row>
    <row r="49" spans="1:38" x14ac:dyDescent="0.25">
      <c r="A49" s="1" t="s">
        <v>85</v>
      </c>
      <c r="B49" s="4" t="s">
        <v>81</v>
      </c>
      <c r="C49" s="2">
        <v>73.790000000000006</v>
      </c>
      <c r="D49" s="2"/>
      <c r="E49" s="2"/>
      <c r="F49" s="2"/>
      <c r="G49" s="2">
        <f t="shared" si="0"/>
        <v>73.790000000000006</v>
      </c>
      <c r="H49" s="2">
        <f t="shared" si="18"/>
        <v>56</v>
      </c>
      <c r="I49" s="1">
        <v>75.010000000000005</v>
      </c>
      <c r="J49" s="1"/>
      <c r="K49" s="1"/>
      <c r="L49" s="1"/>
      <c r="M49" s="1">
        <f t="shared" si="10"/>
        <v>75.010000000000005</v>
      </c>
      <c r="N49" s="1">
        <f t="shared" si="19"/>
        <v>58</v>
      </c>
      <c r="O49" s="2">
        <v>74.260000000000005</v>
      </c>
      <c r="P49" s="2"/>
      <c r="Q49" s="2"/>
      <c r="R49" s="2"/>
      <c r="S49" s="2">
        <f t="shared" si="3"/>
        <v>74.260000000000005</v>
      </c>
      <c r="T49" s="2">
        <f t="shared" si="20"/>
        <v>57</v>
      </c>
      <c r="U49" s="1">
        <v>74.599999999999994</v>
      </c>
      <c r="V49" s="1"/>
      <c r="W49" s="1"/>
      <c r="X49" s="1"/>
      <c r="Y49" s="1">
        <f t="shared" si="5"/>
        <v>74.599999999999994</v>
      </c>
      <c r="Z49" s="1">
        <f t="shared" si="21"/>
        <v>58</v>
      </c>
      <c r="AA49" s="2">
        <v>95.84</v>
      </c>
      <c r="AB49" s="2">
        <v>1</v>
      </c>
      <c r="AC49" s="2"/>
      <c r="AD49" s="2">
        <v>1</v>
      </c>
      <c r="AE49" s="2">
        <f t="shared" si="11"/>
        <v>95.84</v>
      </c>
      <c r="AF49" s="2">
        <f t="shared" si="22"/>
        <v>59</v>
      </c>
      <c r="AG49" s="1"/>
      <c r="AH49" s="1">
        <f t="shared" si="8"/>
        <v>393.5</v>
      </c>
      <c r="AI49" s="1">
        <f t="shared" si="9"/>
        <v>288</v>
      </c>
      <c r="AJ49" s="14" t="str">
        <f t="shared" si="12"/>
        <v/>
      </c>
      <c r="AK49" s="4"/>
      <c r="AL49" s="1"/>
    </row>
    <row r="50" spans="1:38" s="3" customFormat="1" x14ac:dyDescent="0.25">
      <c r="A50" s="1" t="s">
        <v>86</v>
      </c>
      <c r="B50" s="4" t="s">
        <v>87</v>
      </c>
      <c r="C50" s="2">
        <v>42.51</v>
      </c>
      <c r="D50" s="2">
        <v>2</v>
      </c>
      <c r="E50" s="2"/>
      <c r="F50" s="2"/>
      <c r="G50" s="2">
        <f t="shared" si="0"/>
        <v>52.51</v>
      </c>
      <c r="H50" s="2">
        <f t="shared" si="18"/>
        <v>46</v>
      </c>
      <c r="I50" s="1">
        <v>33.85</v>
      </c>
      <c r="J50" s="1">
        <v>3</v>
      </c>
      <c r="K50" s="1"/>
      <c r="L50" s="1"/>
      <c r="M50" s="1">
        <f t="shared" si="10"/>
        <v>48.85</v>
      </c>
      <c r="N50" s="1">
        <f t="shared" si="19"/>
        <v>44</v>
      </c>
      <c r="O50" s="2">
        <v>49.09</v>
      </c>
      <c r="P50" s="2">
        <v>3</v>
      </c>
      <c r="Q50" s="2"/>
      <c r="R50" s="2"/>
      <c r="S50" s="2">
        <f t="shared" si="3"/>
        <v>64.09</v>
      </c>
      <c r="T50" s="2">
        <f t="shared" si="20"/>
        <v>55</v>
      </c>
      <c r="U50" s="1">
        <v>50.5</v>
      </c>
      <c r="V50" s="1">
        <v>1</v>
      </c>
      <c r="W50" s="1"/>
      <c r="X50" s="1">
        <v>1</v>
      </c>
      <c r="Y50" s="1">
        <f t="shared" si="5"/>
        <v>50.5</v>
      </c>
      <c r="Z50" s="1">
        <f t="shared" si="21"/>
        <v>46</v>
      </c>
      <c r="AA50" s="2">
        <v>60.87</v>
      </c>
      <c r="AB50" s="2"/>
      <c r="AC50" s="2"/>
      <c r="AD50" s="2">
        <v>1</v>
      </c>
      <c r="AE50" s="2">
        <f t="shared" si="11"/>
        <v>55.87</v>
      </c>
      <c r="AF50" s="2">
        <f t="shared" si="22"/>
        <v>47</v>
      </c>
      <c r="AG50" s="1"/>
      <c r="AH50" s="1">
        <f t="shared" si="8"/>
        <v>271.82</v>
      </c>
      <c r="AI50" s="1">
        <f t="shared" si="9"/>
        <v>238</v>
      </c>
      <c r="AJ50" s="14" t="str">
        <f t="shared" si="12"/>
        <v/>
      </c>
      <c r="AK50" s="4"/>
      <c r="AL50" s="1"/>
    </row>
    <row r="51" spans="1:38" s="3" customFormat="1" x14ac:dyDescent="0.25">
      <c r="A51" s="1" t="s">
        <v>88</v>
      </c>
      <c r="B51" s="4" t="s">
        <v>41</v>
      </c>
      <c r="C51" s="2">
        <v>35.54</v>
      </c>
      <c r="D51" s="2"/>
      <c r="E51" s="2">
        <v>1</v>
      </c>
      <c r="F51" s="2"/>
      <c r="G51" s="2">
        <f t="shared" si="0"/>
        <v>45.54</v>
      </c>
      <c r="H51" s="2">
        <f t="shared" si="18"/>
        <v>38</v>
      </c>
      <c r="I51" s="1">
        <v>31</v>
      </c>
      <c r="J51" s="1"/>
      <c r="K51" s="1"/>
      <c r="L51" s="1"/>
      <c r="M51" s="1">
        <f t="shared" si="10"/>
        <v>31</v>
      </c>
      <c r="N51" s="1">
        <f t="shared" si="19"/>
        <v>17</v>
      </c>
      <c r="O51" s="2">
        <v>33.97</v>
      </c>
      <c r="P51" s="2">
        <v>1</v>
      </c>
      <c r="Q51" s="2"/>
      <c r="R51" s="2"/>
      <c r="S51" s="2">
        <f t="shared" si="3"/>
        <v>38.97</v>
      </c>
      <c r="T51" s="2">
        <f t="shared" si="20"/>
        <v>25</v>
      </c>
      <c r="U51" s="1">
        <v>31.84</v>
      </c>
      <c r="V51" s="1"/>
      <c r="W51" s="1"/>
      <c r="X51" s="1">
        <v>1</v>
      </c>
      <c r="Y51" s="1">
        <f t="shared" si="5"/>
        <v>26.84</v>
      </c>
      <c r="Z51" s="1">
        <f t="shared" si="21"/>
        <v>7</v>
      </c>
      <c r="AA51" s="2">
        <v>35.24</v>
      </c>
      <c r="AB51" s="2">
        <v>1</v>
      </c>
      <c r="AC51" s="2"/>
      <c r="AD51" s="2">
        <v>1</v>
      </c>
      <c r="AE51" s="2">
        <f t="shared" si="11"/>
        <v>35.24</v>
      </c>
      <c r="AF51" s="2">
        <f t="shared" si="22"/>
        <v>22</v>
      </c>
      <c r="AG51" s="1"/>
      <c r="AH51" s="1">
        <f t="shared" si="8"/>
        <v>177.59</v>
      </c>
      <c r="AI51" s="1">
        <f t="shared" si="9"/>
        <v>109</v>
      </c>
      <c r="AJ51" s="14" t="str">
        <f t="shared" si="12"/>
        <v/>
      </c>
      <c r="AK51" s="4"/>
      <c r="AL51" s="1"/>
    </row>
    <row r="52" spans="1:38" s="3" customFormat="1" x14ac:dyDescent="0.25">
      <c r="A52" s="1" t="s">
        <v>89</v>
      </c>
      <c r="B52" s="4" t="s">
        <v>63</v>
      </c>
      <c r="C52" s="2">
        <v>43.18</v>
      </c>
      <c r="D52" s="2"/>
      <c r="E52" s="2"/>
      <c r="F52" s="2"/>
      <c r="G52" s="2">
        <f t="shared" si="0"/>
        <v>43.18</v>
      </c>
      <c r="H52" s="2">
        <f t="shared" si="18"/>
        <v>35</v>
      </c>
      <c r="I52" s="1">
        <v>42.93</v>
      </c>
      <c r="J52" s="1"/>
      <c r="K52" s="1"/>
      <c r="L52" s="1"/>
      <c r="M52" s="1">
        <f t="shared" si="10"/>
        <v>42.93</v>
      </c>
      <c r="N52" s="1">
        <f t="shared" si="19"/>
        <v>35</v>
      </c>
      <c r="O52" s="2">
        <v>43.2</v>
      </c>
      <c r="P52" s="2"/>
      <c r="Q52" s="2"/>
      <c r="R52" s="2"/>
      <c r="S52" s="2">
        <f t="shared" si="3"/>
        <v>43.2</v>
      </c>
      <c r="T52" s="2">
        <f t="shared" si="20"/>
        <v>32</v>
      </c>
      <c r="U52" s="1">
        <v>45.39</v>
      </c>
      <c r="V52" s="1"/>
      <c r="W52" s="1"/>
      <c r="X52" s="1">
        <v>1</v>
      </c>
      <c r="Y52" s="1">
        <f t="shared" si="5"/>
        <v>40.39</v>
      </c>
      <c r="Z52" s="1">
        <f t="shared" si="21"/>
        <v>33</v>
      </c>
      <c r="AA52" s="2">
        <v>49.01</v>
      </c>
      <c r="AB52" s="2"/>
      <c r="AC52" s="2"/>
      <c r="AD52" s="2">
        <v>1</v>
      </c>
      <c r="AE52" s="2">
        <f t="shared" si="11"/>
        <v>44.01</v>
      </c>
      <c r="AF52" s="2">
        <f t="shared" si="22"/>
        <v>33</v>
      </c>
      <c r="AG52" s="1"/>
      <c r="AH52" s="1">
        <f t="shared" si="8"/>
        <v>213.70999999999998</v>
      </c>
      <c r="AI52" s="1">
        <f t="shared" si="9"/>
        <v>168</v>
      </c>
      <c r="AJ52" s="14" t="str">
        <f t="shared" si="12"/>
        <v>Clean</v>
      </c>
      <c r="AK52" s="4"/>
      <c r="AL52" s="1"/>
    </row>
    <row r="53" spans="1:38" s="3" customFormat="1" x14ac:dyDescent="0.25">
      <c r="A53" s="1" t="s">
        <v>90</v>
      </c>
      <c r="B53" s="4" t="s">
        <v>91</v>
      </c>
      <c r="C53" s="2">
        <v>42.85</v>
      </c>
      <c r="D53" s="2">
        <v>1</v>
      </c>
      <c r="E53" s="2"/>
      <c r="F53" s="2"/>
      <c r="G53" s="2">
        <f t="shared" si="0"/>
        <v>47.85</v>
      </c>
      <c r="H53" s="2">
        <f t="shared" si="18"/>
        <v>39</v>
      </c>
      <c r="I53" s="1">
        <v>42.05</v>
      </c>
      <c r="J53" s="1"/>
      <c r="K53" s="1"/>
      <c r="L53" s="1"/>
      <c r="M53" s="1">
        <f t="shared" si="10"/>
        <v>42.05</v>
      </c>
      <c r="N53" s="1">
        <f t="shared" si="19"/>
        <v>32</v>
      </c>
      <c r="O53" s="2">
        <v>44.17</v>
      </c>
      <c r="P53" s="2"/>
      <c r="Q53" s="2"/>
      <c r="R53" s="2"/>
      <c r="S53" s="2">
        <f t="shared" si="3"/>
        <v>44.17</v>
      </c>
      <c r="T53" s="2">
        <f t="shared" si="20"/>
        <v>33</v>
      </c>
      <c r="U53" s="1">
        <v>40.630000000000003</v>
      </c>
      <c r="V53" s="1"/>
      <c r="W53" s="1"/>
      <c r="X53" s="1"/>
      <c r="Y53" s="1">
        <f t="shared" si="5"/>
        <v>40.630000000000003</v>
      </c>
      <c r="Z53" s="1">
        <f t="shared" si="21"/>
        <v>34</v>
      </c>
      <c r="AA53" s="2">
        <v>52.37</v>
      </c>
      <c r="AB53" s="2"/>
      <c r="AC53" s="2"/>
      <c r="AD53" s="2">
        <v>1</v>
      </c>
      <c r="AE53" s="2">
        <f t="shared" si="11"/>
        <v>47.37</v>
      </c>
      <c r="AF53" s="2">
        <f t="shared" si="22"/>
        <v>36</v>
      </c>
      <c r="AG53" s="1"/>
      <c r="AH53" s="1">
        <f t="shared" si="8"/>
        <v>222.07</v>
      </c>
      <c r="AI53" s="1">
        <f t="shared" si="9"/>
        <v>174</v>
      </c>
      <c r="AJ53" s="14" t="str">
        <f t="shared" si="12"/>
        <v/>
      </c>
      <c r="AK53" s="4"/>
      <c r="AL53" s="1"/>
    </row>
    <row r="54" spans="1:38" s="3" customFormat="1" x14ac:dyDescent="0.25">
      <c r="A54" s="1" t="s">
        <v>92</v>
      </c>
      <c r="B54" s="4" t="s">
        <v>29</v>
      </c>
      <c r="C54" s="2">
        <v>24.41</v>
      </c>
      <c r="D54" s="2"/>
      <c r="E54" s="2"/>
      <c r="F54" s="2"/>
      <c r="G54" s="2">
        <f t="shared" si="0"/>
        <v>24.41</v>
      </c>
      <c r="H54" s="2">
        <f t="shared" si="18"/>
        <v>4</v>
      </c>
      <c r="I54" s="1">
        <v>23.81</v>
      </c>
      <c r="J54" s="1"/>
      <c r="K54" s="1"/>
      <c r="L54" s="1"/>
      <c r="M54" s="1">
        <f t="shared" si="10"/>
        <v>23.81</v>
      </c>
      <c r="N54" s="1">
        <f t="shared" si="19"/>
        <v>5</v>
      </c>
      <c r="O54" s="2">
        <v>29.26</v>
      </c>
      <c r="P54" s="2"/>
      <c r="Q54" s="2"/>
      <c r="R54" s="2"/>
      <c r="S54" s="2">
        <f t="shared" si="3"/>
        <v>29.26</v>
      </c>
      <c r="T54" s="2">
        <f t="shared" si="20"/>
        <v>6</v>
      </c>
      <c r="U54" s="1">
        <v>41.02</v>
      </c>
      <c r="V54" s="1"/>
      <c r="W54" s="1"/>
      <c r="X54" s="1">
        <v>1</v>
      </c>
      <c r="Y54" s="1">
        <f t="shared" si="5"/>
        <v>36.020000000000003</v>
      </c>
      <c r="Z54" s="1">
        <f t="shared" si="21"/>
        <v>26</v>
      </c>
      <c r="AA54" s="2">
        <v>34.21</v>
      </c>
      <c r="AB54" s="2"/>
      <c r="AC54" s="2"/>
      <c r="AD54" s="2">
        <v>1</v>
      </c>
      <c r="AE54" s="2">
        <f t="shared" si="11"/>
        <v>29.21</v>
      </c>
      <c r="AF54" s="2">
        <f t="shared" si="22"/>
        <v>9</v>
      </c>
      <c r="AG54" s="1"/>
      <c r="AH54" s="1">
        <f t="shared" si="8"/>
        <v>142.71</v>
      </c>
      <c r="AI54" s="1">
        <f t="shared" si="9"/>
        <v>50</v>
      </c>
      <c r="AJ54" s="14" t="str">
        <f t="shared" si="12"/>
        <v>Clean</v>
      </c>
      <c r="AK54" s="4"/>
      <c r="AL54" s="1"/>
    </row>
    <row r="55" spans="1:38" s="3" customFormat="1" x14ac:dyDescent="0.25">
      <c r="A55" s="7" t="s">
        <v>93</v>
      </c>
      <c r="B55" s="8" t="s">
        <v>70</v>
      </c>
      <c r="C55" s="9">
        <v>31.67</v>
      </c>
      <c r="D55" s="9">
        <v>1</v>
      </c>
      <c r="E55" s="9"/>
      <c r="F55" s="9"/>
      <c r="G55" s="2">
        <f t="shared" si="0"/>
        <v>36.67</v>
      </c>
      <c r="H55" s="2">
        <f t="shared" si="18"/>
        <v>22</v>
      </c>
      <c r="I55" s="7">
        <v>32.15</v>
      </c>
      <c r="J55" s="7"/>
      <c r="K55" s="7"/>
      <c r="L55" s="7">
        <v>1</v>
      </c>
      <c r="M55" s="1">
        <f t="shared" si="10"/>
        <v>27.15</v>
      </c>
      <c r="N55" s="1">
        <f t="shared" si="19"/>
        <v>8</v>
      </c>
      <c r="O55" s="9">
        <v>34.380000000000003</v>
      </c>
      <c r="P55" s="9"/>
      <c r="Q55" s="9"/>
      <c r="R55" s="9"/>
      <c r="S55" s="2">
        <f t="shared" si="3"/>
        <v>34.380000000000003</v>
      </c>
      <c r="T55" s="2">
        <f t="shared" si="20"/>
        <v>16</v>
      </c>
      <c r="U55" s="7">
        <v>36.090000000000003</v>
      </c>
      <c r="V55" s="7"/>
      <c r="W55" s="7"/>
      <c r="X55" s="7">
        <v>1</v>
      </c>
      <c r="Y55" s="1">
        <f t="shared" si="5"/>
        <v>31.090000000000003</v>
      </c>
      <c r="Z55" s="1">
        <f t="shared" si="21"/>
        <v>14</v>
      </c>
      <c r="AA55" s="9">
        <v>42.7</v>
      </c>
      <c r="AB55" s="9"/>
      <c r="AC55" s="9"/>
      <c r="AD55" s="9">
        <v>1</v>
      </c>
      <c r="AE55" s="2">
        <f t="shared" si="11"/>
        <v>37.700000000000003</v>
      </c>
      <c r="AF55" s="2">
        <f t="shared" si="22"/>
        <v>27</v>
      </c>
      <c r="AG55" s="7"/>
      <c r="AH55" s="1">
        <f t="shared" si="8"/>
        <v>166.99</v>
      </c>
      <c r="AI55" s="1">
        <f t="shared" si="9"/>
        <v>87</v>
      </c>
      <c r="AJ55" s="14" t="str">
        <f t="shared" si="12"/>
        <v/>
      </c>
      <c r="AK55" s="4"/>
      <c r="AL55" s="1"/>
    </row>
    <row r="56" spans="1:38" s="3" customFormat="1" x14ac:dyDescent="0.25">
      <c r="A56" s="1" t="s">
        <v>94</v>
      </c>
      <c r="B56" s="4" t="s">
        <v>95</v>
      </c>
      <c r="C56" s="2">
        <v>28.98</v>
      </c>
      <c r="D56" s="2">
        <v>1</v>
      </c>
      <c r="E56" s="2"/>
      <c r="F56" s="2"/>
      <c r="G56" s="2">
        <f t="shared" si="0"/>
        <v>33.980000000000004</v>
      </c>
      <c r="H56" s="2">
        <f t="shared" si="18"/>
        <v>17</v>
      </c>
      <c r="I56" s="1">
        <v>30.56</v>
      </c>
      <c r="J56" s="1"/>
      <c r="K56" s="1"/>
      <c r="L56" s="1"/>
      <c r="M56" s="1">
        <f t="shared" si="10"/>
        <v>30.56</v>
      </c>
      <c r="N56" s="1">
        <f t="shared" si="19"/>
        <v>16</v>
      </c>
      <c r="O56" s="2">
        <v>29.39</v>
      </c>
      <c r="P56" s="2"/>
      <c r="Q56" s="2"/>
      <c r="R56" s="2"/>
      <c r="S56" s="2">
        <f t="shared" si="3"/>
        <v>29.39</v>
      </c>
      <c r="T56" s="2">
        <f t="shared" si="20"/>
        <v>7</v>
      </c>
      <c r="U56" s="1">
        <v>35.44</v>
      </c>
      <c r="V56" s="1"/>
      <c r="W56" s="1"/>
      <c r="X56" s="1">
        <v>1</v>
      </c>
      <c r="Y56" s="1">
        <f t="shared" si="5"/>
        <v>30.439999999999998</v>
      </c>
      <c r="Z56" s="1">
        <f t="shared" si="21"/>
        <v>12</v>
      </c>
      <c r="AA56" s="2">
        <v>36.26</v>
      </c>
      <c r="AB56" s="2"/>
      <c r="AC56" s="2"/>
      <c r="AD56" s="2">
        <v>1</v>
      </c>
      <c r="AE56" s="2">
        <f t="shared" si="11"/>
        <v>31.259999999999998</v>
      </c>
      <c r="AF56" s="2">
        <f t="shared" si="22"/>
        <v>14</v>
      </c>
      <c r="AG56" s="1"/>
      <c r="AH56" s="1">
        <f t="shared" si="8"/>
        <v>155.63</v>
      </c>
      <c r="AI56" s="1">
        <f t="shared" si="9"/>
        <v>66</v>
      </c>
      <c r="AJ56" s="14" t="str">
        <f t="shared" si="12"/>
        <v/>
      </c>
      <c r="AK56" s="4"/>
      <c r="AL56" s="1"/>
    </row>
    <row r="57" spans="1:38" s="3" customFormat="1" x14ac:dyDescent="0.25">
      <c r="A57" s="1" t="s">
        <v>96</v>
      </c>
      <c r="B57" s="4" t="s">
        <v>95</v>
      </c>
      <c r="C57" s="2">
        <v>25.64</v>
      </c>
      <c r="D57" s="2"/>
      <c r="E57" s="2"/>
      <c r="F57" s="2"/>
      <c r="G57" s="2">
        <f t="shared" si="0"/>
        <v>25.64</v>
      </c>
      <c r="H57" s="2">
        <f t="shared" si="18"/>
        <v>6</v>
      </c>
      <c r="I57" s="1">
        <v>27</v>
      </c>
      <c r="J57" s="1">
        <v>1</v>
      </c>
      <c r="K57" s="1"/>
      <c r="L57" s="1">
        <v>1</v>
      </c>
      <c r="M57" s="1">
        <f t="shared" si="10"/>
        <v>27</v>
      </c>
      <c r="N57" s="1">
        <f t="shared" si="19"/>
        <v>7</v>
      </c>
      <c r="O57" s="2">
        <v>26.91</v>
      </c>
      <c r="P57" s="2">
        <v>1</v>
      </c>
      <c r="Q57" s="2"/>
      <c r="R57" s="2"/>
      <c r="S57" s="2">
        <f t="shared" si="3"/>
        <v>31.91</v>
      </c>
      <c r="T57" s="2">
        <f t="shared" si="20"/>
        <v>11</v>
      </c>
      <c r="U57" s="1">
        <v>27.36</v>
      </c>
      <c r="V57" s="1">
        <v>1</v>
      </c>
      <c r="W57" s="1"/>
      <c r="X57" s="1"/>
      <c r="Y57" s="1">
        <f t="shared" si="5"/>
        <v>32.36</v>
      </c>
      <c r="Z57" s="1">
        <f t="shared" si="21"/>
        <v>21</v>
      </c>
      <c r="AA57" s="2">
        <v>27.78</v>
      </c>
      <c r="AB57" s="2">
        <v>2</v>
      </c>
      <c r="AC57" s="2"/>
      <c r="AD57" s="2">
        <v>1</v>
      </c>
      <c r="AE57" s="2">
        <f t="shared" si="11"/>
        <v>32.78</v>
      </c>
      <c r="AF57" s="2">
        <f t="shared" si="22"/>
        <v>16</v>
      </c>
      <c r="AG57" s="1"/>
      <c r="AH57" s="1">
        <f t="shared" si="8"/>
        <v>149.69</v>
      </c>
      <c r="AI57" s="1">
        <f t="shared" si="9"/>
        <v>61</v>
      </c>
      <c r="AJ57" s="14" t="str">
        <f t="shared" si="12"/>
        <v/>
      </c>
      <c r="AK57" s="4"/>
      <c r="AL57" s="1"/>
    </row>
    <row r="58" spans="1:38" s="3" customFormat="1" x14ac:dyDescent="0.25">
      <c r="A58" s="1" t="s">
        <v>97</v>
      </c>
      <c r="B58" s="4" t="s">
        <v>24</v>
      </c>
      <c r="C58" s="2">
        <v>57.78</v>
      </c>
      <c r="D58" s="2">
        <v>1</v>
      </c>
      <c r="E58" s="2"/>
      <c r="F58" s="2"/>
      <c r="G58" s="2">
        <f t="shared" si="0"/>
        <v>62.78</v>
      </c>
      <c r="H58" s="2">
        <f t="shared" si="18"/>
        <v>51</v>
      </c>
      <c r="I58" s="1">
        <v>62</v>
      </c>
      <c r="J58" s="1"/>
      <c r="K58" s="1"/>
      <c r="L58" s="1"/>
      <c r="M58" s="1">
        <f t="shared" si="10"/>
        <v>62</v>
      </c>
      <c r="N58" s="1">
        <f t="shared" si="19"/>
        <v>51</v>
      </c>
      <c r="O58" s="2">
        <v>59.09</v>
      </c>
      <c r="P58" s="2"/>
      <c r="Q58" s="2"/>
      <c r="R58" s="2"/>
      <c r="S58" s="2">
        <f t="shared" si="3"/>
        <v>59.09</v>
      </c>
      <c r="T58" s="2">
        <f t="shared" si="20"/>
        <v>50</v>
      </c>
      <c r="U58" s="1">
        <v>65.48</v>
      </c>
      <c r="V58" s="1">
        <v>1</v>
      </c>
      <c r="W58" s="1"/>
      <c r="X58" s="1">
        <v>1</v>
      </c>
      <c r="Y58" s="1">
        <f t="shared" si="5"/>
        <v>65.48</v>
      </c>
      <c r="Z58" s="1">
        <f t="shared" si="21"/>
        <v>56</v>
      </c>
      <c r="AA58" s="2">
        <v>68.489999999999995</v>
      </c>
      <c r="AB58" s="2"/>
      <c r="AC58" s="2"/>
      <c r="AD58" s="2">
        <v>1</v>
      </c>
      <c r="AE58" s="2">
        <f t="shared" si="11"/>
        <v>63.489999999999995</v>
      </c>
      <c r="AF58" s="2">
        <f t="shared" si="22"/>
        <v>52</v>
      </c>
      <c r="AG58" s="1"/>
      <c r="AH58" s="1">
        <f t="shared" si="8"/>
        <v>312.84000000000003</v>
      </c>
      <c r="AI58" s="1">
        <f t="shared" si="9"/>
        <v>260</v>
      </c>
      <c r="AJ58" s="14" t="str">
        <f t="shared" si="12"/>
        <v/>
      </c>
      <c r="AK58" s="4"/>
      <c r="AL58" s="1"/>
    </row>
    <row r="59" spans="1:38" s="3" customFormat="1" x14ac:dyDescent="0.25">
      <c r="A59" s="1" t="s">
        <v>98</v>
      </c>
      <c r="B59" s="4" t="s">
        <v>87</v>
      </c>
      <c r="C59" s="2">
        <v>56.61</v>
      </c>
      <c r="D59" s="2">
        <v>3</v>
      </c>
      <c r="E59" s="2"/>
      <c r="F59" s="2"/>
      <c r="G59" s="2">
        <f t="shared" si="0"/>
        <v>71.61</v>
      </c>
      <c r="H59" s="2">
        <f t="shared" si="18"/>
        <v>55</v>
      </c>
      <c r="I59" s="1">
        <v>50.46</v>
      </c>
      <c r="J59" s="1">
        <v>4</v>
      </c>
      <c r="K59" s="1"/>
      <c r="L59" s="1"/>
      <c r="M59" s="1">
        <f t="shared" si="10"/>
        <v>70.460000000000008</v>
      </c>
      <c r="N59" s="1">
        <f t="shared" si="19"/>
        <v>56</v>
      </c>
      <c r="O59" s="2">
        <v>41.67</v>
      </c>
      <c r="P59" s="2">
        <v>1</v>
      </c>
      <c r="Q59" s="2"/>
      <c r="R59" s="2"/>
      <c r="S59" s="2">
        <f t="shared" si="3"/>
        <v>46.67</v>
      </c>
      <c r="T59" s="2">
        <f t="shared" si="20"/>
        <v>41</v>
      </c>
      <c r="U59" s="1">
        <v>52.59</v>
      </c>
      <c r="V59" s="1">
        <v>1</v>
      </c>
      <c r="W59" s="1"/>
      <c r="X59" s="1"/>
      <c r="Y59" s="1">
        <f t="shared" si="5"/>
        <v>57.59</v>
      </c>
      <c r="Z59" s="1">
        <f t="shared" si="21"/>
        <v>51</v>
      </c>
      <c r="AA59" s="2">
        <v>64.45</v>
      </c>
      <c r="AB59" s="2">
        <v>2</v>
      </c>
      <c r="AC59" s="2"/>
      <c r="AD59" s="2">
        <v>1</v>
      </c>
      <c r="AE59" s="2">
        <f t="shared" si="11"/>
        <v>69.45</v>
      </c>
      <c r="AF59" s="2">
        <f t="shared" si="22"/>
        <v>54</v>
      </c>
      <c r="AG59" s="1"/>
      <c r="AH59" s="1">
        <f t="shared" si="8"/>
        <v>315.78000000000003</v>
      </c>
      <c r="AI59" s="1">
        <f t="shared" si="9"/>
        <v>257</v>
      </c>
      <c r="AJ59" s="14" t="str">
        <f t="shared" si="12"/>
        <v/>
      </c>
      <c r="AK59" s="4"/>
      <c r="AL59" s="1"/>
    </row>
    <row r="60" spans="1:38" x14ac:dyDescent="0.25">
      <c r="A60" s="1" t="s">
        <v>99</v>
      </c>
      <c r="B60" s="4" t="s">
        <v>55</v>
      </c>
      <c r="C60" s="2">
        <v>39.729999999999997</v>
      </c>
      <c r="D60" s="2"/>
      <c r="E60" s="2"/>
      <c r="F60" s="2"/>
      <c r="G60" s="2">
        <f t="shared" si="0"/>
        <v>39.729999999999997</v>
      </c>
      <c r="H60" s="2">
        <f t="shared" si="18"/>
        <v>25</v>
      </c>
      <c r="I60" s="1">
        <v>28.76</v>
      </c>
      <c r="J60" s="1"/>
      <c r="K60" s="1"/>
      <c r="L60" s="1"/>
      <c r="M60" s="1">
        <f t="shared" si="10"/>
        <v>28.76</v>
      </c>
      <c r="N60" s="1">
        <f t="shared" si="19"/>
        <v>11</v>
      </c>
      <c r="O60" s="2">
        <v>29.81</v>
      </c>
      <c r="P60" s="2">
        <v>1</v>
      </c>
      <c r="Q60" s="2"/>
      <c r="R60" s="2"/>
      <c r="S60" s="2">
        <f t="shared" si="3"/>
        <v>34.81</v>
      </c>
      <c r="T60" s="2">
        <f t="shared" si="20"/>
        <v>17</v>
      </c>
      <c r="U60" s="1">
        <v>30.86</v>
      </c>
      <c r="V60" s="1"/>
      <c r="W60" s="1">
        <v>1</v>
      </c>
      <c r="X60" s="1">
        <v>1</v>
      </c>
      <c r="Y60" s="1">
        <f t="shared" si="5"/>
        <v>35.86</v>
      </c>
      <c r="Z60" s="1">
        <f t="shared" si="21"/>
        <v>25</v>
      </c>
      <c r="AA60" s="2">
        <v>31.43</v>
      </c>
      <c r="AB60" s="2">
        <v>1</v>
      </c>
      <c r="AC60" s="2"/>
      <c r="AD60" s="2">
        <v>1</v>
      </c>
      <c r="AE60" s="2">
        <f t="shared" si="11"/>
        <v>31.43</v>
      </c>
      <c r="AF60" s="2">
        <f t="shared" si="22"/>
        <v>15</v>
      </c>
      <c r="AG60" s="1"/>
      <c r="AH60" s="1">
        <f t="shared" si="8"/>
        <v>170.59</v>
      </c>
      <c r="AI60" s="1">
        <f t="shared" si="9"/>
        <v>93</v>
      </c>
      <c r="AJ60" s="14" t="str">
        <f t="shared" si="12"/>
        <v/>
      </c>
      <c r="AK60" s="4"/>
      <c r="AL60" s="1"/>
    </row>
    <row r="61" spans="1:38" x14ac:dyDescent="0.25">
      <c r="A61" s="1" t="s">
        <v>100</v>
      </c>
      <c r="B61" s="4" t="s">
        <v>36</v>
      </c>
      <c r="C61" s="2">
        <v>26.41</v>
      </c>
      <c r="D61" s="2"/>
      <c r="E61" s="2"/>
      <c r="F61" s="2"/>
      <c r="G61" s="2">
        <f t="shared" si="0"/>
        <v>26.41</v>
      </c>
      <c r="H61" s="2">
        <f t="shared" si="18"/>
        <v>7</v>
      </c>
      <c r="I61" s="1">
        <v>17.91</v>
      </c>
      <c r="J61" s="1">
        <v>1</v>
      </c>
      <c r="K61" s="1"/>
      <c r="L61" s="1">
        <v>1</v>
      </c>
      <c r="M61" s="1">
        <f t="shared" si="10"/>
        <v>17.91</v>
      </c>
      <c r="N61" s="1">
        <f t="shared" si="19"/>
        <v>1</v>
      </c>
      <c r="O61" s="2">
        <v>27.1</v>
      </c>
      <c r="P61" s="2">
        <v>1</v>
      </c>
      <c r="Q61" s="2"/>
      <c r="R61" s="2"/>
      <c r="S61" s="2">
        <f t="shared" si="3"/>
        <v>32.1</v>
      </c>
      <c r="T61" s="2">
        <f t="shared" si="20"/>
        <v>12</v>
      </c>
      <c r="U61" s="1">
        <v>21.09</v>
      </c>
      <c r="V61" s="1">
        <v>1</v>
      </c>
      <c r="W61" s="1"/>
      <c r="X61" s="1"/>
      <c r="Y61" s="1">
        <f t="shared" si="5"/>
        <v>26.09</v>
      </c>
      <c r="Z61" s="1">
        <f t="shared" si="21"/>
        <v>5</v>
      </c>
      <c r="AA61" s="2">
        <v>24.34</v>
      </c>
      <c r="AB61" s="2"/>
      <c r="AC61" s="2"/>
      <c r="AD61" s="2">
        <v>1</v>
      </c>
      <c r="AE61" s="2">
        <f t="shared" si="11"/>
        <v>19.34</v>
      </c>
      <c r="AF61" s="2">
        <f t="shared" si="22"/>
        <v>2</v>
      </c>
      <c r="AG61" s="1"/>
      <c r="AH61" s="1">
        <f t="shared" si="8"/>
        <v>121.85000000000001</v>
      </c>
      <c r="AI61" s="1">
        <f t="shared" si="9"/>
        <v>27</v>
      </c>
      <c r="AJ61" s="14" t="str">
        <f t="shared" si="12"/>
        <v/>
      </c>
      <c r="AK61" s="4"/>
      <c r="AL61" s="1"/>
    </row>
    <row r="62" spans="1:38" x14ac:dyDescent="0.25">
      <c r="A62" s="1" t="s">
        <v>101</v>
      </c>
      <c r="B62" s="4" t="s">
        <v>36</v>
      </c>
      <c r="C62" s="2">
        <v>59.01</v>
      </c>
      <c r="D62" s="2">
        <v>1</v>
      </c>
      <c r="E62" s="2"/>
      <c r="F62" s="2"/>
      <c r="G62" s="2">
        <f t="shared" si="0"/>
        <v>64.009999999999991</v>
      </c>
      <c r="H62" s="2">
        <f t="shared" si="18"/>
        <v>52</v>
      </c>
      <c r="I62" s="1">
        <v>43.79</v>
      </c>
      <c r="J62" s="1"/>
      <c r="K62" s="1"/>
      <c r="L62" s="1"/>
      <c r="M62" s="1">
        <f t="shared" si="10"/>
        <v>43.79</v>
      </c>
      <c r="N62" s="1">
        <f t="shared" si="19"/>
        <v>38</v>
      </c>
      <c r="O62" s="2">
        <v>44.58</v>
      </c>
      <c r="P62" s="2">
        <v>1</v>
      </c>
      <c r="Q62" s="2"/>
      <c r="R62" s="2"/>
      <c r="S62" s="2">
        <f t="shared" si="3"/>
        <v>49.58</v>
      </c>
      <c r="T62" s="2">
        <f t="shared" si="20"/>
        <v>42</v>
      </c>
      <c r="U62" s="1">
        <v>51.35</v>
      </c>
      <c r="V62" s="1"/>
      <c r="W62" s="1">
        <v>1</v>
      </c>
      <c r="X62" s="1">
        <v>1</v>
      </c>
      <c r="Y62" s="1">
        <f t="shared" si="5"/>
        <v>56.35</v>
      </c>
      <c r="Z62" s="1">
        <f t="shared" si="21"/>
        <v>50</v>
      </c>
      <c r="AA62" s="2">
        <v>68.98</v>
      </c>
      <c r="AB62" s="2"/>
      <c r="AC62" s="2"/>
      <c r="AD62" s="2">
        <v>1</v>
      </c>
      <c r="AE62" s="2">
        <f t="shared" si="11"/>
        <v>63.980000000000004</v>
      </c>
      <c r="AF62" s="2">
        <f t="shared" si="22"/>
        <v>53</v>
      </c>
      <c r="AG62" s="1"/>
      <c r="AH62" s="1">
        <f t="shared" si="8"/>
        <v>277.70999999999998</v>
      </c>
      <c r="AI62" s="1">
        <f t="shared" si="9"/>
        <v>235</v>
      </c>
      <c r="AJ62" s="14" t="str">
        <f t="shared" si="12"/>
        <v/>
      </c>
      <c r="AK62" s="4"/>
      <c r="AL62" s="1"/>
    </row>
    <row r="63" spans="1:38" s="3" customFormat="1" x14ac:dyDescent="0.25">
      <c r="A63" s="1"/>
      <c r="B63" s="4"/>
      <c r="C63" s="2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2"/>
      <c r="P63" s="2"/>
      <c r="Q63" s="2"/>
      <c r="R63" s="2"/>
      <c r="S63" s="2"/>
      <c r="T63" s="2"/>
      <c r="U63" s="1"/>
      <c r="V63" s="1"/>
      <c r="W63" s="1"/>
      <c r="X63" s="1"/>
      <c r="Y63" s="1"/>
      <c r="Z63" s="1"/>
      <c r="AA63" s="2"/>
      <c r="AB63" s="2"/>
      <c r="AC63" s="2"/>
      <c r="AD63" s="2"/>
      <c r="AE63" s="2"/>
      <c r="AF63" s="2"/>
      <c r="AG63" s="1"/>
      <c r="AH63" s="1"/>
      <c r="AI63" s="1"/>
      <c r="AJ63" s="14"/>
      <c r="AK63" s="6"/>
      <c r="AL63" s="1"/>
    </row>
    <row r="64" spans="1:38" s="3" customFormat="1" x14ac:dyDescent="0.25">
      <c r="A64" s="1"/>
      <c r="B64" s="4"/>
      <c r="C64" s="2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2"/>
      <c r="P64" s="2"/>
      <c r="Q64" s="2"/>
      <c r="R64" s="2"/>
      <c r="S64" s="2"/>
      <c r="T64" s="2"/>
      <c r="U64" s="1"/>
      <c r="V64" s="1"/>
      <c r="W64" s="1"/>
      <c r="X64" s="1"/>
      <c r="Y64" s="1"/>
      <c r="Z64" s="1"/>
      <c r="AA64" s="2"/>
      <c r="AB64" s="2"/>
      <c r="AC64" s="2"/>
      <c r="AD64" s="2"/>
      <c r="AE64" s="2"/>
      <c r="AF64" s="2"/>
      <c r="AG64" s="1"/>
      <c r="AH64" s="1"/>
      <c r="AI64" s="1"/>
      <c r="AJ64" s="14"/>
      <c r="AK64" s="4"/>
      <c r="AL64" s="1"/>
    </row>
    <row r="65" spans="1:38" s="3" customFormat="1" x14ac:dyDescent="0.25">
      <c r="A65" s="1"/>
      <c r="B65" s="4"/>
      <c r="C65" s="2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2"/>
      <c r="P65" s="2"/>
      <c r="Q65" s="2"/>
      <c r="R65" s="2"/>
      <c r="S65" s="2"/>
      <c r="T65" s="2"/>
      <c r="U65" s="1"/>
      <c r="V65" s="1"/>
      <c r="W65" s="1"/>
      <c r="X65" s="1"/>
      <c r="Y65" s="1"/>
      <c r="Z65" s="1"/>
      <c r="AA65" s="2"/>
      <c r="AB65" s="2"/>
      <c r="AC65" s="2"/>
      <c r="AD65" s="2"/>
      <c r="AE65" s="2"/>
      <c r="AF65" s="2"/>
      <c r="AG65" s="1"/>
      <c r="AH65" s="1"/>
      <c r="AI65" s="1"/>
      <c r="AJ65" s="14"/>
      <c r="AK65" s="4"/>
      <c r="AL65" s="1"/>
    </row>
    <row r="66" spans="1:38" s="3" customFormat="1" x14ac:dyDescent="0.25">
      <c r="A66" s="1"/>
      <c r="B66" s="4"/>
      <c r="C66" s="2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2"/>
      <c r="P66" s="2"/>
      <c r="Q66" s="2"/>
      <c r="R66" s="2"/>
      <c r="S66" s="2"/>
      <c r="T66" s="2"/>
      <c r="U66" s="1"/>
      <c r="V66" s="1"/>
      <c r="W66" s="1"/>
      <c r="X66" s="1"/>
      <c r="Y66" s="1"/>
      <c r="Z66" s="1"/>
      <c r="AA66" s="2"/>
      <c r="AB66" s="2"/>
      <c r="AC66" s="2"/>
      <c r="AD66" s="2"/>
      <c r="AE66" s="2"/>
      <c r="AF66" s="2"/>
      <c r="AG66" s="1"/>
      <c r="AH66" s="1"/>
      <c r="AI66" s="1"/>
      <c r="AJ66" s="14"/>
      <c r="AK66" s="4"/>
      <c r="AL66" s="1"/>
    </row>
    <row r="67" spans="1:38" x14ac:dyDescent="0.25">
      <c r="A67" s="1"/>
      <c r="B67" s="4"/>
      <c r="C67" s="2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1"/>
      <c r="P67" s="2"/>
      <c r="Q67" s="2"/>
      <c r="R67" s="2"/>
      <c r="S67" s="2"/>
      <c r="T67" s="2"/>
      <c r="U67" s="1"/>
      <c r="V67" s="1"/>
      <c r="W67" s="1"/>
      <c r="X67" s="1"/>
      <c r="Y67" s="1"/>
      <c r="Z67" s="1"/>
      <c r="AA67" s="2"/>
      <c r="AB67" s="2"/>
      <c r="AC67" s="2"/>
      <c r="AD67" s="2"/>
      <c r="AE67" s="2"/>
      <c r="AF67" s="2"/>
      <c r="AG67" s="1"/>
      <c r="AH67" s="1"/>
      <c r="AI67" s="1"/>
      <c r="AJ67" s="14"/>
      <c r="AK67" s="4"/>
      <c r="AL67" s="1"/>
    </row>
    <row r="68" spans="1:38" s="3" customFormat="1" x14ac:dyDescent="0.25">
      <c r="A68" s="1"/>
      <c r="B68" s="4"/>
      <c r="C68" s="2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2"/>
      <c r="P68" s="2"/>
      <c r="Q68" s="2"/>
      <c r="R68" s="2"/>
      <c r="S68" s="2"/>
      <c r="T68" s="2"/>
      <c r="U68" s="1"/>
      <c r="V68" s="1"/>
      <c r="W68" s="1"/>
      <c r="X68" s="1"/>
      <c r="Y68" s="1"/>
      <c r="Z68" s="1"/>
      <c r="AA68" s="2"/>
      <c r="AB68" s="2"/>
      <c r="AC68" s="2"/>
      <c r="AD68" s="2"/>
      <c r="AE68" s="2"/>
      <c r="AF68" s="2"/>
      <c r="AG68" s="1"/>
      <c r="AH68" s="1"/>
      <c r="AI68" s="1"/>
      <c r="AJ68" s="14"/>
      <c r="AK68" s="4"/>
      <c r="AL68" s="1"/>
    </row>
    <row r="69" spans="1:38" s="3" customFormat="1" x14ac:dyDescent="0.25">
      <c r="A69" s="1"/>
      <c r="B69" s="4"/>
      <c r="C69" s="2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2"/>
      <c r="P69" s="2"/>
      <c r="Q69" s="2"/>
      <c r="R69" s="2"/>
      <c r="S69" s="2"/>
      <c r="T69" s="2"/>
      <c r="U69" s="1"/>
      <c r="V69" s="1"/>
      <c r="W69" s="1"/>
      <c r="X69" s="1"/>
      <c r="Y69" s="1"/>
      <c r="Z69" s="1"/>
      <c r="AA69" s="2"/>
      <c r="AB69" s="2"/>
      <c r="AC69" s="2"/>
      <c r="AD69" s="2"/>
      <c r="AE69" s="2"/>
      <c r="AF69" s="2"/>
      <c r="AG69" s="1"/>
      <c r="AH69" s="1"/>
      <c r="AI69" s="1"/>
      <c r="AJ69" s="14"/>
      <c r="AK69" s="4"/>
      <c r="AL69" s="1"/>
    </row>
    <row r="70" spans="1:38" s="3" customFormat="1" x14ac:dyDescent="0.25">
      <c r="A70" s="1"/>
      <c r="B70" s="4"/>
      <c r="C70" s="2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2"/>
      <c r="P70" s="2"/>
      <c r="Q70" s="2"/>
      <c r="R70" s="2"/>
      <c r="S70" s="2"/>
      <c r="T70" s="2"/>
      <c r="U70" s="1"/>
      <c r="V70" s="1"/>
      <c r="W70" s="1"/>
      <c r="X70" s="1"/>
      <c r="Y70" s="1"/>
      <c r="Z70" s="1"/>
      <c r="AA70" s="2"/>
      <c r="AB70" s="2"/>
      <c r="AC70" s="2"/>
      <c r="AD70" s="2"/>
      <c r="AE70" s="2"/>
      <c r="AF70" s="2"/>
      <c r="AG70" s="1"/>
      <c r="AH70" s="1"/>
      <c r="AI70" s="1"/>
      <c r="AJ70" s="14"/>
      <c r="AK70" s="4"/>
      <c r="AL70" s="1"/>
    </row>
    <row r="71" spans="1:38" s="3" customFormat="1" x14ac:dyDescent="0.25">
      <c r="A71" s="1"/>
      <c r="B71" s="4"/>
      <c r="C71" s="2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2"/>
      <c r="P71" s="2"/>
      <c r="Q71" s="2"/>
      <c r="R71" s="2"/>
      <c r="S71" s="2"/>
      <c r="T71" s="2"/>
      <c r="U71" s="1"/>
      <c r="V71" s="1"/>
      <c r="W71" s="1"/>
      <c r="X71" s="1"/>
      <c r="Y71" s="1"/>
      <c r="Z71" s="1"/>
      <c r="AA71" s="2"/>
      <c r="AB71" s="2"/>
      <c r="AC71" s="2"/>
      <c r="AD71" s="2"/>
      <c r="AE71" s="2"/>
      <c r="AF71" s="2"/>
      <c r="AG71" s="1"/>
      <c r="AH71" s="1"/>
      <c r="AI71" s="1"/>
      <c r="AJ71" s="14"/>
      <c r="AK71" s="4"/>
      <c r="AL71" s="1"/>
    </row>
    <row r="72" spans="1:38" s="3" customFormat="1" x14ac:dyDescent="0.25">
      <c r="A72" s="1"/>
      <c r="B72" s="4"/>
      <c r="C72" s="2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2"/>
      <c r="P72" s="2"/>
      <c r="Q72" s="2"/>
      <c r="R72" s="2"/>
      <c r="S72" s="2"/>
      <c r="T72" s="2"/>
      <c r="U72" s="1"/>
      <c r="V72" s="1"/>
      <c r="W72" s="1"/>
      <c r="X72" s="1"/>
      <c r="Y72" s="1"/>
      <c r="Z72" s="1"/>
      <c r="AA72" s="2"/>
      <c r="AB72" s="2"/>
      <c r="AC72" s="2"/>
      <c r="AD72" s="2"/>
      <c r="AE72" s="2"/>
      <c r="AF72" s="2"/>
      <c r="AG72" s="1"/>
      <c r="AH72" s="1"/>
      <c r="AI72" s="1"/>
      <c r="AJ72" s="14"/>
      <c r="AK72" s="4"/>
      <c r="AL72" s="1"/>
    </row>
    <row r="73" spans="1:38" s="3" customFormat="1" x14ac:dyDescent="0.25">
      <c r="A73" s="1"/>
      <c r="B73" s="4"/>
      <c r="C73" s="2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2"/>
      <c r="P73" s="2"/>
      <c r="Q73" s="2"/>
      <c r="R73" s="2"/>
      <c r="S73" s="2"/>
      <c r="T73" s="2"/>
      <c r="U73" s="1"/>
      <c r="V73" s="1"/>
      <c r="W73" s="1"/>
      <c r="X73" s="1"/>
      <c r="Y73" s="1"/>
      <c r="Z73" s="1"/>
      <c r="AA73" s="2"/>
      <c r="AB73" s="2"/>
      <c r="AC73" s="2"/>
      <c r="AD73" s="2"/>
      <c r="AE73" s="2"/>
      <c r="AF73" s="2"/>
      <c r="AG73" s="1"/>
      <c r="AH73" s="1"/>
      <c r="AI73" s="1"/>
      <c r="AJ73" s="14"/>
      <c r="AK73" s="6"/>
      <c r="AL73" s="1"/>
    </row>
    <row r="74" spans="1:38" x14ac:dyDescent="0.25">
      <c r="A74" s="1"/>
      <c r="B74" s="4"/>
      <c r="C74" s="2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2"/>
      <c r="P74" s="2"/>
      <c r="Q74" s="2"/>
      <c r="R74" s="2"/>
      <c r="S74" s="2"/>
      <c r="T74" s="2"/>
      <c r="U74" s="1"/>
      <c r="V74" s="1"/>
      <c r="W74" s="1"/>
      <c r="X74" s="1"/>
      <c r="Y74" s="1"/>
      <c r="Z74" s="1"/>
      <c r="AA74" s="2"/>
      <c r="AB74" s="2"/>
      <c r="AC74" s="2"/>
      <c r="AD74" s="2"/>
      <c r="AE74" s="2"/>
      <c r="AF74" s="2"/>
      <c r="AG74" s="1"/>
      <c r="AH74" s="1"/>
      <c r="AI74" s="1"/>
      <c r="AJ74" s="14"/>
      <c r="AK74" s="4"/>
      <c r="AL74" s="1"/>
    </row>
    <row r="75" spans="1:38" s="3" customFormat="1" x14ac:dyDescent="0.25">
      <c r="A75" s="1"/>
      <c r="B75" s="4"/>
      <c r="C75" s="2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2"/>
      <c r="P75" s="2"/>
      <c r="Q75" s="2"/>
      <c r="R75" s="2"/>
      <c r="S75" s="2"/>
      <c r="T75" s="2"/>
      <c r="U75" s="1"/>
      <c r="V75" s="1"/>
      <c r="W75" s="1"/>
      <c r="X75" s="1"/>
      <c r="Y75" s="1"/>
      <c r="Z75" s="1"/>
      <c r="AA75" s="2"/>
      <c r="AB75" s="2"/>
      <c r="AC75" s="2"/>
      <c r="AD75" s="2"/>
      <c r="AE75" s="2"/>
      <c r="AF75" s="2"/>
      <c r="AG75" s="1"/>
      <c r="AH75" s="1"/>
      <c r="AI75" s="1"/>
      <c r="AJ75" s="14"/>
      <c r="AK75" s="4"/>
      <c r="AL75" s="4"/>
    </row>
    <row r="76" spans="1:38" s="3" customFormat="1" x14ac:dyDescent="0.25">
      <c r="A76" s="1"/>
      <c r="B76" s="4"/>
      <c r="C76" s="2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2"/>
      <c r="P76" s="2"/>
      <c r="Q76" s="2"/>
      <c r="R76" s="2"/>
      <c r="S76" s="2"/>
      <c r="T76" s="2"/>
      <c r="U76" s="1"/>
      <c r="V76" s="1"/>
      <c r="W76" s="1"/>
      <c r="X76" s="1"/>
      <c r="Y76" s="1"/>
      <c r="Z76" s="1"/>
      <c r="AA76" s="2"/>
      <c r="AB76" s="2"/>
      <c r="AC76" s="2"/>
      <c r="AD76" s="2"/>
      <c r="AE76" s="2"/>
      <c r="AF76" s="2"/>
      <c r="AG76" s="1"/>
      <c r="AH76" s="1"/>
      <c r="AI76" s="1"/>
      <c r="AJ76" s="14"/>
      <c r="AK76" s="4"/>
      <c r="AL76" s="4"/>
    </row>
    <row r="77" spans="1:38" s="3" customFormat="1" x14ac:dyDescent="0.25">
      <c r="A77" s="1"/>
      <c r="B77" s="4"/>
      <c r="C77" s="2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2"/>
      <c r="P77" s="2"/>
      <c r="Q77" s="2"/>
      <c r="R77" s="2"/>
      <c r="S77" s="2"/>
      <c r="T77" s="2"/>
      <c r="U77" s="1"/>
      <c r="V77" s="1"/>
      <c r="W77" s="1"/>
      <c r="X77" s="1"/>
      <c r="Y77" s="1"/>
      <c r="Z77" s="1"/>
      <c r="AA77" s="2"/>
      <c r="AB77" s="2"/>
      <c r="AC77" s="2"/>
      <c r="AD77" s="2"/>
      <c r="AE77" s="2"/>
      <c r="AF77" s="2"/>
      <c r="AG77" s="1"/>
      <c r="AH77" s="1"/>
      <c r="AI77" s="1"/>
      <c r="AJ77" s="14"/>
      <c r="AK77" s="4"/>
      <c r="AL77" s="4"/>
    </row>
    <row r="78" spans="1:38" s="3" customFormat="1" x14ac:dyDescent="0.25">
      <c r="A78" s="1"/>
      <c r="B78" s="4"/>
      <c r="C78" s="2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2"/>
      <c r="P78" s="2"/>
      <c r="Q78" s="2"/>
      <c r="R78" s="2"/>
      <c r="S78" s="2"/>
      <c r="T78" s="2"/>
      <c r="U78" s="1"/>
      <c r="V78" s="1"/>
      <c r="W78" s="1"/>
      <c r="X78" s="1"/>
      <c r="Y78" s="1"/>
      <c r="Z78" s="1"/>
      <c r="AA78" s="2"/>
      <c r="AB78" s="2"/>
      <c r="AC78" s="2"/>
      <c r="AD78" s="2"/>
      <c r="AE78" s="2"/>
      <c r="AF78" s="2"/>
      <c r="AG78" s="1"/>
      <c r="AH78" s="1"/>
      <c r="AI78" s="1"/>
      <c r="AJ78" s="14"/>
      <c r="AK78" s="4"/>
      <c r="AL78" s="4"/>
    </row>
    <row r="79" spans="1:38" s="3" customFormat="1" x14ac:dyDescent="0.25">
      <c r="A79" s="1"/>
      <c r="B79" s="4"/>
      <c r="C79" s="2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2"/>
      <c r="P79" s="2"/>
      <c r="Q79" s="2"/>
      <c r="R79" s="2"/>
      <c r="S79" s="2"/>
      <c r="T79" s="2"/>
      <c r="U79" s="1"/>
      <c r="V79" s="1"/>
      <c r="W79" s="1"/>
      <c r="X79" s="1"/>
      <c r="Y79" s="1"/>
      <c r="Z79" s="1"/>
      <c r="AA79" s="2"/>
      <c r="AB79" s="2"/>
      <c r="AC79" s="2"/>
      <c r="AD79" s="2"/>
      <c r="AE79" s="2"/>
      <c r="AF79" s="2"/>
      <c r="AG79" s="1"/>
      <c r="AH79" s="1"/>
      <c r="AI79" s="1"/>
      <c r="AJ79" s="14"/>
      <c r="AK79" s="4"/>
      <c r="AL79" s="4"/>
    </row>
    <row r="80" spans="1:38" s="3" customFormat="1" x14ac:dyDescent="0.25">
      <c r="A80" s="1"/>
      <c r="B80" s="4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2"/>
      <c r="P80" s="2"/>
      <c r="Q80" s="2"/>
      <c r="R80" s="2"/>
      <c r="S80" s="2"/>
      <c r="T80" s="2"/>
      <c r="U80" s="1"/>
      <c r="V80" s="1"/>
      <c r="W80" s="1"/>
      <c r="X80" s="1"/>
      <c r="Y80" s="1"/>
      <c r="Z80" s="1"/>
      <c r="AA80" s="2"/>
      <c r="AB80" s="2"/>
      <c r="AC80" s="2"/>
      <c r="AD80" s="2"/>
      <c r="AE80" s="2"/>
      <c r="AF80" s="2"/>
      <c r="AG80" s="1"/>
      <c r="AH80" s="1"/>
      <c r="AI80" s="1"/>
      <c r="AJ80" s="14"/>
      <c r="AK80" s="4"/>
      <c r="AL80" s="4"/>
    </row>
    <row r="81" spans="1:38" x14ac:dyDescent="0.25">
      <c r="A81" s="1"/>
      <c r="B81" s="4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2"/>
      <c r="P81" s="2"/>
      <c r="Q81" s="2"/>
      <c r="R81" s="2"/>
      <c r="S81" s="2"/>
      <c r="T81" s="2"/>
      <c r="U81" s="1"/>
      <c r="V81" s="1"/>
      <c r="W81" s="1"/>
      <c r="X81" s="1"/>
      <c r="Y81" s="1"/>
      <c r="Z81" s="1"/>
      <c r="AA81" s="2"/>
      <c r="AB81" s="2"/>
      <c r="AC81" s="2"/>
      <c r="AD81" s="2"/>
      <c r="AE81" s="2"/>
      <c r="AF81" s="2"/>
      <c r="AG81" s="1"/>
      <c r="AH81" s="1"/>
      <c r="AI81" s="1"/>
      <c r="AJ81" s="14"/>
      <c r="AK81" s="4"/>
      <c r="AL81" s="4"/>
    </row>
    <row r="82" spans="1:38" s="3" customFormat="1" x14ac:dyDescent="0.25">
      <c r="A82" s="1"/>
      <c r="B82" s="4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2"/>
      <c r="P82" s="2"/>
      <c r="Q82" s="2"/>
      <c r="R82" s="2"/>
      <c r="S82" s="2"/>
      <c r="T82" s="2"/>
      <c r="U82" s="1"/>
      <c r="V82" s="1"/>
      <c r="W82" s="1"/>
      <c r="X82" s="1"/>
      <c r="Y82" s="1"/>
      <c r="Z82" s="1"/>
      <c r="AA82" s="2"/>
      <c r="AB82" s="2"/>
      <c r="AC82" s="2"/>
      <c r="AD82" s="2"/>
      <c r="AE82" s="2"/>
      <c r="AF82" s="2"/>
      <c r="AG82" s="1"/>
      <c r="AH82" s="1"/>
      <c r="AI82" s="1"/>
      <c r="AJ82" s="14"/>
      <c r="AK82" s="4"/>
      <c r="AL82" s="4"/>
    </row>
    <row r="83" spans="1:38" s="3" customFormat="1" x14ac:dyDescent="0.25">
      <c r="A83" s="1"/>
      <c r="B83" s="4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2"/>
      <c r="P83" s="2"/>
      <c r="Q83" s="2"/>
      <c r="R83" s="2"/>
      <c r="S83" s="2"/>
      <c r="T83" s="2"/>
      <c r="U83" s="1"/>
      <c r="V83" s="1"/>
      <c r="W83" s="1"/>
      <c r="X83" s="1"/>
      <c r="Y83" s="1"/>
      <c r="Z83" s="1"/>
      <c r="AA83" s="2"/>
      <c r="AB83" s="2"/>
      <c r="AC83" s="2"/>
      <c r="AD83" s="2"/>
      <c r="AE83" s="2"/>
      <c r="AF83" s="2"/>
      <c r="AG83" s="1"/>
      <c r="AH83" s="1"/>
      <c r="AI83" s="1"/>
      <c r="AJ83" s="14"/>
      <c r="AK83" s="4"/>
      <c r="AL83" s="4"/>
    </row>
    <row r="84" spans="1:38" s="3" customFormat="1" x14ac:dyDescent="0.25">
      <c r="A84" s="1"/>
      <c r="B84" s="4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2"/>
      <c r="P84" s="2"/>
      <c r="Q84" s="2"/>
      <c r="R84" s="2"/>
      <c r="S84" s="2"/>
      <c r="T84" s="2"/>
      <c r="U84" s="1"/>
      <c r="V84" s="1"/>
      <c r="W84" s="1"/>
      <c r="X84" s="1"/>
      <c r="Y84" s="1"/>
      <c r="Z84" s="1"/>
      <c r="AA84" s="2"/>
      <c r="AB84" s="2"/>
      <c r="AC84" s="2"/>
      <c r="AD84" s="2"/>
      <c r="AE84" s="2"/>
      <c r="AF84" s="2"/>
      <c r="AG84" s="1"/>
      <c r="AH84" s="1"/>
      <c r="AI84" s="1"/>
      <c r="AJ84" s="14"/>
      <c r="AK84" s="4"/>
      <c r="AL84" s="4"/>
    </row>
    <row r="85" spans="1:38" s="3" customFormat="1" x14ac:dyDescent="0.25">
      <c r="A85" s="1"/>
      <c r="B85" s="4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2"/>
      <c r="P85" s="2"/>
      <c r="Q85" s="2"/>
      <c r="R85" s="2"/>
      <c r="S85" s="2"/>
      <c r="T85" s="2"/>
      <c r="U85" s="1"/>
      <c r="V85" s="1"/>
      <c r="W85" s="1"/>
      <c r="X85" s="1"/>
      <c r="Y85" s="1"/>
      <c r="Z85" s="1"/>
      <c r="AA85" s="2"/>
      <c r="AB85" s="2"/>
      <c r="AC85" s="2"/>
      <c r="AD85" s="2"/>
      <c r="AE85" s="2"/>
      <c r="AF85" s="2"/>
      <c r="AG85" s="1"/>
      <c r="AH85" s="1"/>
      <c r="AI85" s="1"/>
      <c r="AJ85" s="14"/>
      <c r="AK85" s="4"/>
      <c r="AL85" s="4"/>
    </row>
    <row r="86" spans="1:38" s="3" customFormat="1" x14ac:dyDescent="0.25">
      <c r="A86" s="1"/>
      <c r="B86" s="4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2"/>
      <c r="P86" s="2"/>
      <c r="Q86" s="2"/>
      <c r="R86" s="2"/>
      <c r="S86" s="2"/>
      <c r="T86" s="2"/>
      <c r="U86" s="1"/>
      <c r="V86" s="1"/>
      <c r="W86" s="1"/>
      <c r="X86" s="1"/>
      <c r="Y86" s="1"/>
      <c r="Z86" s="1"/>
      <c r="AA86" s="2"/>
      <c r="AB86" s="2"/>
      <c r="AC86" s="2"/>
      <c r="AD86" s="2"/>
      <c r="AE86" s="2"/>
      <c r="AF86" s="2"/>
      <c r="AG86" s="1"/>
      <c r="AH86" s="1"/>
      <c r="AI86" s="1"/>
      <c r="AJ86" s="14"/>
      <c r="AK86" s="4"/>
      <c r="AL86" s="4"/>
    </row>
    <row r="87" spans="1:38" s="3" customFormat="1" x14ac:dyDescent="0.25">
      <c r="A87" s="1"/>
      <c r="B87" s="4"/>
      <c r="C87" s="2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2"/>
      <c r="P87" s="2"/>
      <c r="Q87" s="2"/>
      <c r="R87" s="2"/>
      <c r="S87" s="2"/>
      <c r="T87" s="2"/>
      <c r="U87" s="1"/>
      <c r="V87" s="1"/>
      <c r="W87" s="1"/>
      <c r="X87" s="1"/>
      <c r="Y87" s="1"/>
      <c r="Z87" s="1"/>
      <c r="AA87" s="2"/>
      <c r="AB87" s="2"/>
      <c r="AC87" s="2"/>
      <c r="AD87" s="2"/>
      <c r="AE87" s="2"/>
      <c r="AF87" s="2"/>
      <c r="AG87" s="1"/>
      <c r="AH87" s="1"/>
      <c r="AI87" s="1"/>
      <c r="AJ87" s="14"/>
      <c r="AK87" s="4"/>
      <c r="AL87" s="4"/>
    </row>
    <row r="88" spans="1:38" s="3" customFormat="1" x14ac:dyDescent="0.25">
      <c r="A88" s="1"/>
      <c r="B88" s="4"/>
      <c r="C88" s="2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2"/>
      <c r="P88" s="2"/>
      <c r="Q88" s="2"/>
      <c r="R88" s="2"/>
      <c r="S88" s="2"/>
      <c r="T88" s="2"/>
      <c r="U88" s="1"/>
      <c r="V88" s="1"/>
      <c r="W88" s="1"/>
      <c r="X88" s="1"/>
      <c r="Y88" s="1"/>
      <c r="Z88" s="1"/>
      <c r="AA88" s="2"/>
      <c r="AB88" s="2"/>
      <c r="AC88" s="2"/>
      <c r="AD88" s="2"/>
      <c r="AE88" s="2"/>
      <c r="AF88" s="2"/>
      <c r="AG88" s="1"/>
      <c r="AH88" s="1"/>
      <c r="AI88" s="1"/>
      <c r="AJ88" s="14"/>
      <c r="AK88" s="4"/>
    </row>
    <row r="89" spans="1:38" s="3" customFormat="1" x14ac:dyDescent="0.25">
      <c r="A89" s="1"/>
      <c r="B89" s="4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2"/>
      <c r="P89" s="2"/>
      <c r="Q89" s="2"/>
      <c r="R89" s="2"/>
      <c r="S89" s="2"/>
      <c r="T89" s="2"/>
      <c r="U89" s="1"/>
      <c r="V89" s="1"/>
      <c r="W89" s="1"/>
      <c r="X89" s="1"/>
      <c r="Y89" s="1"/>
      <c r="Z89" s="1"/>
      <c r="AA89" s="2"/>
      <c r="AB89" s="2"/>
      <c r="AC89" s="2"/>
      <c r="AD89" s="2"/>
      <c r="AE89" s="2"/>
      <c r="AF89" s="2"/>
      <c r="AG89" s="1"/>
      <c r="AH89" s="1"/>
      <c r="AI89" s="1"/>
      <c r="AJ89" s="14"/>
      <c r="AK89" s="4"/>
    </row>
    <row r="90" spans="1:38" s="3" customFormat="1" x14ac:dyDescent="0.25">
      <c r="A90" s="1"/>
      <c r="B90" s="4"/>
      <c r="C90" s="2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2"/>
      <c r="P90" s="2"/>
      <c r="Q90" s="2"/>
      <c r="R90" s="2"/>
      <c r="S90" s="2"/>
      <c r="T90" s="2"/>
      <c r="U90" s="1"/>
      <c r="V90" s="1"/>
      <c r="W90" s="1"/>
      <c r="X90" s="1"/>
      <c r="Y90" s="1"/>
      <c r="Z90" s="1"/>
      <c r="AA90" s="2"/>
      <c r="AB90" s="2"/>
      <c r="AC90" s="2"/>
      <c r="AD90" s="2"/>
      <c r="AE90" s="2"/>
      <c r="AF90" s="2"/>
      <c r="AG90" s="1"/>
      <c r="AH90" s="1"/>
      <c r="AI90" s="1"/>
      <c r="AJ90" s="14"/>
      <c r="AK90" s="4"/>
    </row>
    <row r="91" spans="1:38" s="3" customFormat="1" x14ac:dyDescent="0.25">
      <c r="A91" s="1"/>
      <c r="B91" s="4"/>
      <c r="C91" s="2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2"/>
      <c r="P91" s="2"/>
      <c r="Q91" s="2"/>
      <c r="R91" s="2"/>
      <c r="S91" s="2"/>
      <c r="T91" s="2"/>
      <c r="U91" s="1"/>
      <c r="V91" s="1"/>
      <c r="W91" s="1"/>
      <c r="X91" s="1"/>
      <c r="Y91" s="1"/>
      <c r="Z91" s="1"/>
      <c r="AA91" s="2"/>
      <c r="AB91" s="2"/>
      <c r="AC91" s="2"/>
      <c r="AD91" s="2"/>
      <c r="AE91" s="2"/>
      <c r="AF91" s="2"/>
      <c r="AG91" s="1"/>
      <c r="AH91" s="1"/>
      <c r="AI91" s="1"/>
      <c r="AJ91" s="14"/>
      <c r="AK91" s="4"/>
    </row>
    <row r="92" spans="1:38" s="3" customFormat="1" x14ac:dyDescent="0.25">
      <c r="A92" s="1"/>
      <c r="B92" s="4"/>
      <c r="C92" s="2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2"/>
      <c r="P92" s="2"/>
      <c r="Q92" s="2"/>
      <c r="R92" s="2"/>
      <c r="S92" s="2"/>
      <c r="T92" s="2"/>
      <c r="U92" s="1"/>
      <c r="V92" s="1"/>
      <c r="W92" s="1"/>
      <c r="X92" s="1"/>
      <c r="Y92" s="1"/>
      <c r="Z92" s="1"/>
      <c r="AA92" s="2"/>
      <c r="AB92" s="2"/>
      <c r="AC92" s="2"/>
      <c r="AD92" s="2"/>
      <c r="AE92" s="2"/>
      <c r="AF92" s="2"/>
      <c r="AG92" s="1"/>
      <c r="AH92" s="1"/>
      <c r="AI92" s="1"/>
      <c r="AJ92" s="14"/>
      <c r="AK92" s="4"/>
    </row>
    <row r="93" spans="1:38" s="3" customFormat="1" x14ac:dyDescent="0.25">
      <c r="A93" s="1"/>
      <c r="B93" s="4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2"/>
      <c r="P93" s="2"/>
      <c r="Q93" s="2"/>
      <c r="R93" s="2"/>
      <c r="S93" s="2"/>
      <c r="T93" s="2"/>
      <c r="U93" s="1"/>
      <c r="V93" s="1"/>
      <c r="W93" s="1"/>
      <c r="X93" s="1"/>
      <c r="Y93" s="1"/>
      <c r="Z93" s="1"/>
      <c r="AA93" s="2"/>
      <c r="AB93" s="2"/>
      <c r="AC93" s="2"/>
      <c r="AD93" s="2"/>
      <c r="AE93" s="2"/>
      <c r="AF93" s="2"/>
      <c r="AG93" s="1"/>
      <c r="AH93" s="1"/>
      <c r="AI93" s="1"/>
      <c r="AJ93" s="14"/>
      <c r="AK93" s="4"/>
    </row>
    <row r="94" spans="1:38" s="3" customFormat="1" x14ac:dyDescent="0.25">
      <c r="A94" s="1"/>
      <c r="B94" s="4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2"/>
      <c r="P94" s="2"/>
      <c r="Q94" s="2"/>
      <c r="R94" s="2"/>
      <c r="S94" s="2"/>
      <c r="T94" s="2"/>
      <c r="U94" s="1"/>
      <c r="V94" s="1"/>
      <c r="W94" s="1"/>
      <c r="X94" s="1"/>
      <c r="Y94" s="1"/>
      <c r="Z94" s="1"/>
      <c r="AA94" s="2"/>
      <c r="AB94" s="2"/>
      <c r="AC94" s="2"/>
      <c r="AD94" s="2"/>
      <c r="AE94" s="2"/>
      <c r="AF94" s="2"/>
      <c r="AG94" s="1"/>
      <c r="AH94" s="1"/>
      <c r="AI94" s="1"/>
      <c r="AJ94" s="14"/>
      <c r="AK94" s="4"/>
    </row>
    <row r="95" spans="1:38" s="3" customFormat="1" x14ac:dyDescent="0.25">
      <c r="A95" s="1"/>
      <c r="B95" s="4"/>
      <c r="C95" s="2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2"/>
      <c r="P95" s="2"/>
      <c r="Q95" s="2"/>
      <c r="R95" s="2"/>
      <c r="S95" s="2"/>
      <c r="T95" s="2"/>
      <c r="U95" s="1"/>
      <c r="V95" s="1"/>
      <c r="W95" s="1"/>
      <c r="X95" s="1"/>
      <c r="Y95" s="1"/>
      <c r="Z95" s="1"/>
      <c r="AA95" s="2"/>
      <c r="AB95" s="2"/>
      <c r="AC95" s="2"/>
      <c r="AD95" s="2"/>
      <c r="AE95" s="2"/>
      <c r="AF95" s="2"/>
      <c r="AG95" s="1"/>
      <c r="AH95" s="1"/>
      <c r="AI95" s="1"/>
      <c r="AJ95" s="14"/>
      <c r="AK95" s="4"/>
    </row>
    <row r="96" spans="1:38" s="3" customFormat="1" x14ac:dyDescent="0.25">
      <c r="A96" s="1"/>
      <c r="B96" s="4"/>
      <c r="C96" s="2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2"/>
      <c r="P96" s="2"/>
      <c r="Q96" s="2"/>
      <c r="R96" s="2"/>
      <c r="S96" s="2"/>
      <c r="T96" s="2"/>
      <c r="U96" s="1"/>
      <c r="V96" s="1"/>
      <c r="W96" s="1"/>
      <c r="X96" s="1"/>
      <c r="Y96" s="1"/>
      <c r="Z96" s="1"/>
      <c r="AA96" s="2"/>
      <c r="AB96" s="2"/>
      <c r="AC96" s="2"/>
      <c r="AD96" s="2"/>
      <c r="AE96" s="2"/>
      <c r="AF96" s="2"/>
      <c r="AG96" s="1"/>
      <c r="AH96" s="1"/>
      <c r="AI96" s="1"/>
      <c r="AJ96" s="14"/>
      <c r="AK96" s="4"/>
    </row>
    <row r="97" spans="1:37" s="3" customFormat="1" x14ac:dyDescent="0.25">
      <c r="A97" s="1"/>
      <c r="B97" s="4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2"/>
      <c r="P97" s="2"/>
      <c r="Q97" s="2"/>
      <c r="R97" s="2"/>
      <c r="S97" s="2"/>
      <c r="T97" s="2"/>
      <c r="U97" s="1"/>
      <c r="V97" s="1"/>
      <c r="W97" s="1"/>
      <c r="X97" s="1"/>
      <c r="Y97" s="1"/>
      <c r="Z97" s="1"/>
      <c r="AA97" s="2"/>
      <c r="AB97" s="2"/>
      <c r="AC97" s="2"/>
      <c r="AD97" s="2"/>
      <c r="AE97" s="2"/>
      <c r="AF97" s="2"/>
      <c r="AG97" s="1"/>
      <c r="AH97" s="1"/>
      <c r="AI97" s="1"/>
      <c r="AJ97" s="14"/>
      <c r="AK97" s="4"/>
    </row>
    <row r="98" spans="1:37" s="3" customFormat="1" x14ac:dyDescent="0.25">
      <c r="A98" s="1"/>
      <c r="B98" s="4"/>
      <c r="C98" s="2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2"/>
      <c r="P98" s="2"/>
      <c r="Q98" s="2"/>
      <c r="R98" s="2"/>
      <c r="S98" s="2"/>
      <c r="T98" s="2"/>
      <c r="U98" s="1"/>
      <c r="V98" s="1"/>
      <c r="W98" s="1"/>
      <c r="X98" s="1"/>
      <c r="Y98" s="1"/>
      <c r="Z98" s="1"/>
      <c r="AA98" s="2"/>
      <c r="AB98" s="2"/>
      <c r="AC98" s="2"/>
      <c r="AD98" s="2"/>
      <c r="AE98" s="2"/>
      <c r="AF98" s="2"/>
      <c r="AG98" s="1"/>
      <c r="AH98" s="1"/>
      <c r="AI98" s="1"/>
      <c r="AJ98" s="15"/>
      <c r="AK98" s="6"/>
    </row>
    <row r="99" spans="1:37" s="3" customFormat="1" x14ac:dyDescent="0.25">
      <c r="A99" s="1"/>
      <c r="B99" s="4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2"/>
      <c r="P99" s="2"/>
      <c r="Q99" s="2"/>
      <c r="R99" s="2"/>
      <c r="S99" s="2"/>
      <c r="T99" s="2"/>
      <c r="U99" s="1"/>
      <c r="V99" s="1"/>
      <c r="W99" s="1"/>
      <c r="X99" s="1"/>
      <c r="Y99" s="1"/>
      <c r="Z99" s="1"/>
      <c r="AA99" s="2"/>
      <c r="AB99" s="2"/>
      <c r="AC99" s="2"/>
      <c r="AD99" s="2"/>
      <c r="AE99" s="2"/>
      <c r="AF99" s="2"/>
      <c r="AG99" s="1"/>
      <c r="AH99" s="1"/>
      <c r="AI99" s="1"/>
      <c r="AJ99" s="15"/>
      <c r="AK99" s="6"/>
    </row>
    <row r="100" spans="1:37" s="3" customFormat="1" x14ac:dyDescent="0.25">
      <c r="A100" s="1"/>
      <c r="B100" s="4"/>
      <c r="C100" s="2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2"/>
      <c r="P100" s="2"/>
      <c r="Q100" s="2"/>
      <c r="R100" s="2"/>
      <c r="S100" s="2"/>
      <c r="T100" s="2"/>
      <c r="U100" s="1"/>
      <c r="V100" s="1"/>
      <c r="W100" s="1"/>
      <c r="X100" s="1"/>
      <c r="Y100" s="1"/>
      <c r="Z100" s="1"/>
      <c r="AA100" s="2"/>
      <c r="AB100" s="2"/>
      <c r="AC100" s="2"/>
      <c r="AD100" s="2"/>
      <c r="AE100" s="2"/>
      <c r="AF100" s="2"/>
      <c r="AG100" s="1"/>
      <c r="AH100" s="1"/>
      <c r="AI100" s="1"/>
      <c r="AJ100" s="15"/>
      <c r="AK100" s="6"/>
    </row>
    <row r="101" spans="1:37" s="3" customFormat="1" x14ac:dyDescent="0.25">
      <c r="A101" s="1"/>
      <c r="B101" s="4"/>
      <c r="C101" s="2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2"/>
      <c r="P101" s="2"/>
      <c r="Q101" s="2"/>
      <c r="R101" s="2"/>
      <c r="S101" s="2"/>
      <c r="T101" s="2"/>
      <c r="U101" s="1"/>
      <c r="V101" s="1"/>
      <c r="W101" s="1"/>
      <c r="X101" s="1"/>
      <c r="Y101" s="1"/>
      <c r="Z101" s="1"/>
      <c r="AA101" s="2"/>
      <c r="AB101" s="2"/>
      <c r="AC101" s="2"/>
      <c r="AD101" s="2"/>
      <c r="AE101" s="2"/>
      <c r="AF101" s="2"/>
      <c r="AG101" s="1"/>
      <c r="AH101" s="1"/>
      <c r="AI101" s="1"/>
      <c r="AJ101" s="15"/>
      <c r="AK101" s="6"/>
    </row>
    <row r="102" spans="1:37" s="3" customFormat="1" x14ac:dyDescent="0.25">
      <c r="A102" s="1"/>
      <c r="B102" s="4"/>
      <c r="C102" s="2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2"/>
      <c r="P102" s="2"/>
      <c r="Q102" s="2"/>
      <c r="R102" s="2"/>
      <c r="S102" s="2"/>
      <c r="T102" s="2"/>
      <c r="U102" s="1"/>
      <c r="V102" s="1"/>
      <c r="W102" s="1"/>
      <c r="X102" s="1"/>
      <c r="Y102" s="1"/>
      <c r="Z102" s="1"/>
      <c r="AA102" s="2"/>
      <c r="AB102" s="2"/>
      <c r="AC102" s="2"/>
      <c r="AD102" s="2"/>
      <c r="AE102" s="2"/>
      <c r="AF102" s="2"/>
      <c r="AG102" s="1"/>
      <c r="AH102" s="1"/>
      <c r="AI102" s="1"/>
      <c r="AJ102" s="15"/>
      <c r="AK102" s="6"/>
    </row>
    <row r="103" spans="1:37" s="3" customFormat="1" x14ac:dyDescent="0.25">
      <c r="A103" s="1"/>
      <c r="B103" s="4"/>
      <c r="C103" s="2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2"/>
      <c r="P103" s="2"/>
      <c r="Q103" s="2"/>
      <c r="R103" s="2"/>
      <c r="S103" s="2"/>
      <c r="T103" s="2"/>
      <c r="U103" s="1"/>
      <c r="V103" s="1"/>
      <c r="W103" s="1"/>
      <c r="X103" s="1"/>
      <c r="Y103" s="1"/>
      <c r="Z103" s="1"/>
      <c r="AA103" s="2"/>
      <c r="AB103" s="2"/>
      <c r="AC103" s="2"/>
      <c r="AD103" s="2"/>
      <c r="AE103" s="2"/>
      <c r="AF103" s="2"/>
      <c r="AG103" s="1"/>
      <c r="AH103" s="1"/>
      <c r="AI103" s="1"/>
      <c r="AJ103" s="15"/>
      <c r="AK103" s="6"/>
    </row>
    <row r="104" spans="1:37" s="3" customFormat="1" x14ac:dyDescent="0.25">
      <c r="A104" s="1"/>
      <c r="B104" s="4"/>
      <c r="C104" s="2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2"/>
      <c r="P104" s="2"/>
      <c r="Q104" s="2"/>
      <c r="R104" s="2"/>
      <c r="S104" s="2"/>
      <c r="T104" s="2"/>
      <c r="U104" s="1"/>
      <c r="V104" s="1"/>
      <c r="W104" s="1"/>
      <c r="X104" s="1"/>
      <c r="Y104" s="1"/>
      <c r="Z104" s="1"/>
      <c r="AA104" s="2"/>
      <c r="AB104" s="2"/>
      <c r="AC104" s="2"/>
      <c r="AD104" s="2"/>
      <c r="AE104" s="2"/>
      <c r="AF104" s="2"/>
      <c r="AG104" s="1"/>
      <c r="AH104" s="1"/>
      <c r="AI104" s="1"/>
      <c r="AJ104" s="15"/>
      <c r="AK104" s="6"/>
    </row>
    <row r="105" spans="1:37" x14ac:dyDescent="0.25">
      <c r="A105" s="1"/>
      <c r="B105" s="4"/>
      <c r="C105" s="2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2"/>
      <c r="P105" s="2"/>
      <c r="Q105" s="2"/>
      <c r="R105" s="2"/>
      <c r="S105" s="2"/>
      <c r="T105" s="2"/>
      <c r="U105" s="1"/>
      <c r="V105" s="1"/>
      <c r="W105" s="1"/>
      <c r="X105" s="1"/>
      <c r="Y105" s="1"/>
      <c r="Z105" s="1"/>
      <c r="AA105" s="2"/>
      <c r="AB105" s="2"/>
      <c r="AC105" s="2"/>
      <c r="AD105" s="2"/>
      <c r="AE105" s="2"/>
      <c r="AF105" s="2"/>
      <c r="AG105" s="1"/>
      <c r="AH105" s="1"/>
      <c r="AI105" s="1"/>
      <c r="AJ105" s="15"/>
      <c r="AK105" s="6"/>
    </row>
    <row r="106" spans="1:37" s="3" customFormat="1" x14ac:dyDescent="0.25">
      <c r="A106" s="1"/>
      <c r="B106" s="4"/>
      <c r="C106" s="2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2"/>
      <c r="P106" s="2"/>
      <c r="Q106" s="2"/>
      <c r="R106" s="2"/>
      <c r="S106" s="2"/>
      <c r="T106" s="2"/>
      <c r="U106" s="1"/>
      <c r="V106" s="1"/>
      <c r="W106" s="1"/>
      <c r="X106" s="1"/>
      <c r="Y106" s="1"/>
      <c r="Z106" s="1"/>
      <c r="AA106" s="2"/>
      <c r="AB106" s="2"/>
      <c r="AC106" s="2"/>
      <c r="AD106" s="2"/>
      <c r="AE106" s="2"/>
      <c r="AF106" s="2"/>
      <c r="AG106" s="1"/>
      <c r="AH106" s="1"/>
      <c r="AI106" s="1"/>
      <c r="AJ106" s="15"/>
      <c r="AK106" s="6"/>
    </row>
    <row r="107" spans="1:37" x14ac:dyDescent="0.25">
      <c r="A107" s="1"/>
      <c r="B107" s="4"/>
      <c r="C107" s="2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2"/>
      <c r="P107" s="2"/>
      <c r="Q107" s="2"/>
      <c r="R107" s="2"/>
      <c r="S107" s="2"/>
      <c r="T107" s="2"/>
      <c r="U107" s="1"/>
      <c r="V107" s="1"/>
      <c r="W107" s="1"/>
      <c r="X107" s="1"/>
      <c r="Y107" s="1"/>
      <c r="Z107" s="1"/>
      <c r="AA107" s="2"/>
      <c r="AB107" s="2"/>
      <c r="AC107" s="2"/>
      <c r="AD107" s="2"/>
      <c r="AE107" s="2"/>
      <c r="AF107" s="2"/>
      <c r="AG107" s="1"/>
      <c r="AH107" s="1"/>
      <c r="AI107" s="1"/>
      <c r="AJ107" s="15"/>
      <c r="AK107" s="6"/>
    </row>
    <row r="108" spans="1:37" s="3" customFormat="1" x14ac:dyDescent="0.25">
      <c r="A108" s="1"/>
      <c r="B108" s="4"/>
      <c r="C108" s="2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1"/>
      <c r="V108" s="1"/>
      <c r="W108" s="1"/>
      <c r="X108" s="1"/>
      <c r="Y108" s="1"/>
      <c r="Z108" s="1"/>
      <c r="AA108" s="2"/>
      <c r="AB108" s="2"/>
      <c r="AC108" s="2"/>
      <c r="AD108" s="2"/>
      <c r="AE108" s="2"/>
      <c r="AF108" s="2"/>
      <c r="AG108" s="1"/>
      <c r="AH108" s="1"/>
      <c r="AI108" s="1"/>
      <c r="AJ108" s="15"/>
      <c r="AK108" s="6"/>
    </row>
    <row r="109" spans="1:37" s="3" customFormat="1" x14ac:dyDescent="0.25">
      <c r="A109" s="1"/>
      <c r="B109" s="4"/>
      <c r="C109" s="2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2"/>
      <c r="P109" s="2"/>
      <c r="Q109" s="2"/>
      <c r="R109" s="2"/>
      <c r="S109" s="2"/>
      <c r="T109" s="2"/>
      <c r="U109" s="1"/>
      <c r="V109" s="1"/>
      <c r="W109" s="1"/>
      <c r="X109" s="1"/>
      <c r="Y109" s="1"/>
      <c r="Z109" s="1"/>
      <c r="AA109" s="2"/>
      <c r="AB109" s="2"/>
      <c r="AC109" s="2"/>
      <c r="AD109" s="2"/>
      <c r="AE109" s="2"/>
      <c r="AF109" s="2"/>
      <c r="AG109" s="1"/>
      <c r="AH109" s="1"/>
      <c r="AI109" s="1"/>
      <c r="AJ109" s="15"/>
      <c r="AK109" s="6"/>
    </row>
    <row r="110" spans="1:37" s="3" customFormat="1" x14ac:dyDescent="0.25">
      <c r="A110" s="1"/>
      <c r="B110" s="4"/>
      <c r="C110" s="2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2"/>
      <c r="P110" s="2"/>
      <c r="Q110" s="2"/>
      <c r="R110" s="2"/>
      <c r="S110" s="2"/>
      <c r="T110" s="2"/>
      <c r="U110" s="1"/>
      <c r="V110" s="1"/>
      <c r="W110" s="1"/>
      <c r="X110" s="1"/>
      <c r="Y110" s="1"/>
      <c r="Z110" s="1"/>
      <c r="AA110" s="2"/>
      <c r="AB110" s="2"/>
      <c r="AC110" s="2"/>
      <c r="AD110" s="2"/>
      <c r="AE110" s="2"/>
      <c r="AF110" s="2"/>
      <c r="AG110" s="1"/>
      <c r="AH110" s="1"/>
      <c r="AI110" s="1"/>
      <c r="AJ110" s="15"/>
      <c r="AK110" s="6"/>
    </row>
    <row r="111" spans="1:37" x14ac:dyDescent="0.25">
      <c r="A111" s="1"/>
      <c r="B111" s="4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2"/>
      <c r="P111" s="2"/>
      <c r="Q111" s="2"/>
      <c r="R111" s="2"/>
      <c r="S111" s="2"/>
      <c r="T111" s="2"/>
      <c r="U111" s="1"/>
      <c r="V111" s="1"/>
      <c r="W111" s="1"/>
      <c r="X111" s="1"/>
      <c r="Y111" s="1"/>
      <c r="Z111" s="1"/>
      <c r="AA111" s="2"/>
      <c r="AB111" s="2"/>
      <c r="AC111" s="2"/>
      <c r="AD111" s="2"/>
      <c r="AE111" s="2"/>
      <c r="AF111" s="2"/>
      <c r="AG111" s="1"/>
      <c r="AH111" s="1"/>
      <c r="AI111" s="1"/>
    </row>
    <row r="112" spans="1:37" x14ac:dyDescent="0.25">
      <c r="A112" s="1"/>
      <c r="B112" s="4"/>
      <c r="C112" s="2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2"/>
      <c r="P112" s="2"/>
      <c r="Q112" s="2"/>
      <c r="R112" s="2"/>
      <c r="S112" s="2"/>
      <c r="T112" s="2"/>
      <c r="U112" s="1"/>
      <c r="V112" s="1"/>
      <c r="W112" s="1"/>
      <c r="X112" s="1"/>
      <c r="Y112" s="1"/>
      <c r="Z112" s="1"/>
      <c r="AA112" s="2"/>
      <c r="AB112" s="2"/>
      <c r="AC112" s="2"/>
      <c r="AD112" s="2"/>
      <c r="AE112" s="2"/>
      <c r="AF112" s="2"/>
      <c r="AG112" s="1"/>
      <c r="AH112" s="1"/>
      <c r="AI112" s="1"/>
    </row>
    <row r="113" spans="1:35" x14ac:dyDescent="0.25">
      <c r="A113" s="1"/>
      <c r="B113" s="4"/>
      <c r="C113" s="2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2"/>
      <c r="P113" s="2"/>
      <c r="Q113" s="2"/>
      <c r="R113" s="2"/>
      <c r="S113" s="2"/>
      <c r="T113" s="2"/>
      <c r="U113" s="1"/>
      <c r="V113" s="1"/>
      <c r="W113" s="1"/>
      <c r="X113" s="1"/>
      <c r="Y113" s="1"/>
      <c r="Z113" s="1"/>
      <c r="AA113" s="2"/>
      <c r="AB113" s="2"/>
      <c r="AC113" s="2"/>
      <c r="AD113" s="2"/>
      <c r="AE113" s="2"/>
      <c r="AF113" s="2"/>
      <c r="AG113" s="1"/>
      <c r="AH113" s="1"/>
      <c r="AI113" s="1"/>
    </row>
    <row r="114" spans="1:35" x14ac:dyDescent="0.25">
      <c r="A114" s="1"/>
      <c r="B114" s="4"/>
      <c r="C114" s="2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2"/>
      <c r="P114" s="2"/>
      <c r="Q114" s="2"/>
      <c r="R114" s="2"/>
      <c r="S114" s="2"/>
      <c r="T114" s="2"/>
      <c r="U114" s="1"/>
      <c r="V114" s="1"/>
      <c r="W114" s="1"/>
      <c r="X114" s="1"/>
      <c r="Y114" s="1"/>
      <c r="Z114" s="1"/>
      <c r="AA114" s="2"/>
      <c r="AB114" s="2"/>
      <c r="AC114" s="2"/>
      <c r="AD114" s="2"/>
      <c r="AE114" s="2"/>
      <c r="AF114" s="2"/>
      <c r="AG114" s="1"/>
      <c r="AH114" s="1"/>
      <c r="AI114" s="1"/>
    </row>
    <row r="115" spans="1:35" x14ac:dyDescent="0.25">
      <c r="A115" s="1"/>
      <c r="B115" s="4"/>
      <c r="C115" s="2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2"/>
      <c r="P115" s="2"/>
      <c r="Q115" s="2"/>
      <c r="R115" s="2"/>
      <c r="S115" s="2"/>
      <c r="T115" s="2"/>
      <c r="U115" s="1"/>
      <c r="V115" s="1"/>
      <c r="W115" s="1"/>
      <c r="X115" s="1"/>
      <c r="Y115" s="1"/>
      <c r="Z115" s="1"/>
      <c r="AA115" s="2"/>
      <c r="AB115" s="2"/>
      <c r="AC115" s="2"/>
      <c r="AD115" s="2"/>
      <c r="AE115" s="2"/>
      <c r="AF115" s="2"/>
      <c r="AG115" s="1"/>
      <c r="AH115" s="1"/>
      <c r="AI115" s="1"/>
    </row>
    <row r="116" spans="1:35" x14ac:dyDescent="0.25">
      <c r="A116" s="1"/>
      <c r="B116" s="4"/>
      <c r="C116" s="2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2"/>
      <c r="P116" s="2"/>
      <c r="Q116" s="2"/>
      <c r="R116" s="2"/>
      <c r="S116" s="2"/>
      <c r="T116" s="2"/>
      <c r="U116" s="1"/>
      <c r="V116" s="1"/>
      <c r="W116" s="1"/>
      <c r="X116" s="1"/>
      <c r="Y116" s="1"/>
      <c r="Z116" s="1"/>
      <c r="AA116" s="2"/>
      <c r="AB116" s="2"/>
      <c r="AC116" s="2"/>
      <c r="AD116" s="2"/>
      <c r="AE116" s="2"/>
      <c r="AF116" s="2"/>
      <c r="AG116" s="1"/>
      <c r="AH116" s="1"/>
      <c r="AI116" s="1"/>
    </row>
    <row r="117" spans="1:35" x14ac:dyDescent="0.25">
      <c r="A117" s="1"/>
      <c r="B117" s="4"/>
      <c r="C117" s="2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2"/>
      <c r="P117" s="2"/>
      <c r="Q117" s="2"/>
      <c r="R117" s="2"/>
      <c r="S117" s="2"/>
      <c r="T117" s="2"/>
      <c r="U117" s="1"/>
      <c r="V117" s="1"/>
      <c r="W117" s="1"/>
      <c r="X117" s="1"/>
      <c r="Y117" s="1"/>
      <c r="Z117" s="1"/>
      <c r="AA117" s="2"/>
      <c r="AB117" s="2"/>
      <c r="AC117" s="2"/>
      <c r="AD117" s="2"/>
      <c r="AE117" s="2"/>
      <c r="AF117" s="2"/>
      <c r="AG117" s="1"/>
      <c r="AH117" s="1"/>
      <c r="AI117" s="1"/>
    </row>
    <row r="118" spans="1:35" x14ac:dyDescent="0.25">
      <c r="A118" s="1"/>
      <c r="B118" s="4"/>
      <c r="C118" s="2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2"/>
      <c r="P118" s="2"/>
      <c r="Q118" s="2"/>
      <c r="R118" s="2"/>
      <c r="S118" s="2"/>
      <c r="T118" s="2"/>
      <c r="U118" s="1"/>
      <c r="V118" s="1"/>
      <c r="W118" s="1"/>
      <c r="X118" s="1"/>
      <c r="Y118" s="1"/>
      <c r="Z118" s="1"/>
      <c r="AA118" s="2"/>
      <c r="AB118" s="2"/>
      <c r="AC118" s="2"/>
      <c r="AD118" s="2"/>
      <c r="AE118" s="2"/>
      <c r="AF118" s="2"/>
      <c r="AG118" s="1"/>
      <c r="AH118" s="1"/>
      <c r="AI118" s="1"/>
    </row>
    <row r="119" spans="1:35" x14ac:dyDescent="0.25">
      <c r="A119" s="1"/>
      <c r="B119" s="4"/>
      <c r="C119" s="2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2"/>
      <c r="P119" s="2"/>
      <c r="Q119" s="2"/>
      <c r="R119" s="2"/>
      <c r="S119" s="2"/>
      <c r="T119" s="2"/>
      <c r="U119" s="1"/>
      <c r="V119" s="1"/>
      <c r="W119" s="1"/>
      <c r="X119" s="1"/>
      <c r="Y119" s="1"/>
      <c r="Z119" s="1"/>
      <c r="AA119" s="2"/>
      <c r="AB119" s="2"/>
      <c r="AC119" s="2"/>
      <c r="AD119" s="2"/>
      <c r="AE119" s="2"/>
      <c r="AF119" s="2"/>
      <c r="AG119" s="1"/>
      <c r="AH119" s="1"/>
      <c r="AI119" s="1"/>
    </row>
    <row r="120" spans="1:35" x14ac:dyDescent="0.25"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2"/>
      <c r="P120" s="2"/>
      <c r="Q120" s="2"/>
      <c r="R120" s="2"/>
      <c r="S120" s="2"/>
      <c r="T120" s="2"/>
      <c r="U120" s="1"/>
      <c r="V120" s="1"/>
      <c r="W120" s="1"/>
      <c r="X120" s="1"/>
      <c r="Y120" s="1"/>
      <c r="Z120" s="1"/>
      <c r="AA120" s="2"/>
      <c r="AB120" s="2"/>
      <c r="AC120" s="2"/>
      <c r="AD120" s="2"/>
      <c r="AE120" s="2"/>
      <c r="AF120" s="2"/>
      <c r="AG120" s="1"/>
      <c r="AH120" s="1"/>
      <c r="AI120" s="1"/>
    </row>
    <row r="121" spans="1:35" x14ac:dyDescent="0.25">
      <c r="C121" s="2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2"/>
      <c r="P121" s="2"/>
      <c r="Q121" s="2"/>
      <c r="R121" s="2"/>
      <c r="S121" s="2"/>
      <c r="T121" s="2"/>
      <c r="U121" s="1"/>
      <c r="V121" s="1"/>
      <c r="W121" s="1"/>
      <c r="X121" s="1"/>
      <c r="Y121" s="1"/>
      <c r="Z121" s="1"/>
      <c r="AA121" s="2"/>
      <c r="AB121" s="2"/>
      <c r="AC121" s="2"/>
      <c r="AD121" s="2"/>
      <c r="AE121" s="2"/>
      <c r="AF121" s="2"/>
      <c r="AG121" s="1"/>
      <c r="AH121" s="1"/>
      <c r="AI121" s="1"/>
    </row>
    <row r="122" spans="1:35" x14ac:dyDescent="0.25"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P122" s="2"/>
      <c r="Q122" s="2"/>
      <c r="R122" s="2"/>
      <c r="S122" s="2"/>
      <c r="T122" s="2"/>
      <c r="U122" s="1"/>
      <c r="V122" s="1"/>
      <c r="W122" s="1"/>
      <c r="X122" s="1"/>
      <c r="Y122" s="1"/>
      <c r="Z122" s="1"/>
      <c r="AA122" s="2"/>
      <c r="AB122" s="2"/>
      <c r="AC122" s="2"/>
      <c r="AD122" s="2"/>
      <c r="AE122" s="2"/>
      <c r="AF122" s="2"/>
      <c r="AG122" s="1"/>
      <c r="AH122" s="1"/>
      <c r="AI122" s="1"/>
    </row>
    <row r="123" spans="1:35" x14ac:dyDescent="0.25"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P123" s="2"/>
      <c r="Q123" s="2"/>
      <c r="R123" s="2"/>
      <c r="S123" s="2"/>
      <c r="T123" s="2"/>
      <c r="U123" s="1"/>
      <c r="V123" s="1"/>
      <c r="W123" s="1"/>
      <c r="X123" s="1"/>
      <c r="Y123" s="1"/>
      <c r="Z123" s="1"/>
      <c r="AA123" s="2"/>
      <c r="AB123" s="2"/>
      <c r="AC123" s="2"/>
      <c r="AD123" s="2"/>
      <c r="AE123" s="2"/>
      <c r="AF123" s="2"/>
      <c r="AG123" s="1"/>
      <c r="AH123" s="1"/>
      <c r="AI123" s="1"/>
    </row>
    <row r="124" spans="1:35" x14ac:dyDescent="0.25"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P124" s="2"/>
      <c r="Q124" s="2"/>
      <c r="R124" s="2"/>
      <c r="S124" s="2"/>
      <c r="T124" s="2"/>
      <c r="U124" s="1"/>
      <c r="V124" s="1"/>
      <c r="W124" s="1"/>
      <c r="X124" s="1"/>
      <c r="Y124" s="1"/>
      <c r="Z124" s="1"/>
      <c r="AA124" s="2"/>
      <c r="AB124" s="2"/>
      <c r="AC124" s="2"/>
      <c r="AD124" s="2"/>
      <c r="AE124" s="2"/>
      <c r="AF124" s="2"/>
      <c r="AG124" s="1"/>
      <c r="AH124" s="1"/>
      <c r="AI124" s="1"/>
    </row>
    <row r="125" spans="1:35" x14ac:dyDescent="0.25"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P125" s="2"/>
      <c r="Q125" s="2"/>
      <c r="R125" s="2"/>
      <c r="S125" s="2"/>
      <c r="T125" s="2"/>
      <c r="U125" s="1"/>
      <c r="V125" s="1"/>
      <c r="W125" s="1"/>
      <c r="X125" s="1"/>
      <c r="Y125" s="1"/>
      <c r="Z125" s="1"/>
      <c r="AA125" s="2"/>
      <c r="AB125" s="2"/>
      <c r="AC125" s="2"/>
      <c r="AD125" s="2"/>
      <c r="AE125" s="2"/>
      <c r="AF125" s="2"/>
      <c r="AG125" s="1"/>
      <c r="AH125" s="1"/>
      <c r="AI125" s="1"/>
    </row>
    <row r="126" spans="1:35" x14ac:dyDescent="0.25"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P126" s="2"/>
      <c r="Q126" s="2"/>
      <c r="R126" s="2"/>
      <c r="S126" s="2"/>
      <c r="T126" s="2"/>
      <c r="U126" s="1"/>
      <c r="V126" s="1"/>
      <c r="W126" s="1"/>
      <c r="X126" s="1"/>
      <c r="Y126" s="1"/>
      <c r="Z126" s="1"/>
      <c r="AA126" s="2"/>
      <c r="AB126" s="2"/>
      <c r="AC126" s="2"/>
      <c r="AD126" s="2"/>
      <c r="AE126" s="2"/>
      <c r="AF126" s="2"/>
      <c r="AG126" s="1"/>
      <c r="AH126" s="1"/>
      <c r="AI126" s="1"/>
    </row>
    <row r="127" spans="1:35" x14ac:dyDescent="0.25"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P127" s="2"/>
      <c r="Q127" s="2"/>
      <c r="R127" s="2"/>
      <c r="S127" s="2"/>
      <c r="T127" s="2"/>
      <c r="U127" s="1"/>
      <c r="V127" s="1"/>
      <c r="W127" s="1"/>
      <c r="X127" s="1"/>
      <c r="Y127" s="1"/>
      <c r="Z127" s="1"/>
      <c r="AA127" s="2"/>
      <c r="AB127" s="2"/>
      <c r="AC127" s="2"/>
      <c r="AD127" s="2"/>
      <c r="AE127" s="2"/>
      <c r="AF127" s="2"/>
      <c r="AG127" s="1"/>
      <c r="AH127" s="1"/>
      <c r="AI127" s="1"/>
    </row>
    <row r="128" spans="1:35" x14ac:dyDescent="0.25"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P128" s="2"/>
      <c r="Q128" s="2"/>
      <c r="R128" s="2"/>
      <c r="S128" s="2"/>
      <c r="T128" s="2"/>
      <c r="U128" s="1"/>
      <c r="V128" s="1"/>
      <c r="W128" s="1"/>
      <c r="X128" s="1"/>
      <c r="Y128" s="1"/>
      <c r="Z128" s="1"/>
      <c r="AA128" s="2"/>
      <c r="AB128" s="2"/>
      <c r="AC128" s="2"/>
      <c r="AD128" s="2"/>
      <c r="AE128" s="2"/>
      <c r="AF128" s="2"/>
      <c r="AG128" s="1"/>
      <c r="AH128" s="1"/>
      <c r="AI128" s="1"/>
    </row>
    <row r="129" spans="3:35" x14ac:dyDescent="0.25"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P129" s="2"/>
      <c r="Q129" s="2"/>
      <c r="R129" s="2"/>
      <c r="S129" s="2"/>
      <c r="T129" s="2"/>
      <c r="U129" s="1"/>
      <c r="V129" s="1"/>
      <c r="W129" s="1"/>
      <c r="X129" s="1"/>
      <c r="Y129" s="1"/>
      <c r="Z129" s="1"/>
      <c r="AA129" s="2"/>
      <c r="AB129" s="2"/>
      <c r="AC129" s="2"/>
      <c r="AD129" s="2"/>
      <c r="AE129" s="2"/>
      <c r="AF129" s="2"/>
      <c r="AG129" s="1"/>
      <c r="AH129" s="1"/>
      <c r="AI129" s="1"/>
    </row>
    <row r="130" spans="3:35" x14ac:dyDescent="0.25"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P130" s="2"/>
      <c r="Q130" s="2"/>
      <c r="R130" s="2"/>
      <c r="S130" s="2"/>
      <c r="T130" s="2"/>
      <c r="U130" s="1"/>
      <c r="V130" s="1"/>
      <c r="W130" s="1"/>
      <c r="X130" s="1"/>
      <c r="Y130" s="1"/>
      <c r="Z130" s="1"/>
      <c r="AA130" s="2"/>
      <c r="AB130" s="2"/>
      <c r="AC130" s="2"/>
      <c r="AD130" s="2"/>
      <c r="AE130" s="2"/>
      <c r="AF130" s="2"/>
      <c r="AG130" s="1"/>
      <c r="AH130" s="1"/>
      <c r="AI130" s="1"/>
    </row>
    <row r="131" spans="3:35" x14ac:dyDescent="0.25"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P131" s="2"/>
      <c r="Q131" s="2"/>
      <c r="R131" s="2"/>
      <c r="S131" s="2"/>
      <c r="T131" s="2"/>
      <c r="U131" s="1"/>
      <c r="V131" s="1"/>
      <c r="W131" s="1"/>
      <c r="X131" s="1"/>
      <c r="Y131" s="1"/>
      <c r="Z131" s="1"/>
      <c r="AA131" s="2"/>
      <c r="AB131" s="2"/>
      <c r="AC131" s="2"/>
      <c r="AD131" s="2"/>
      <c r="AE131" s="2"/>
      <c r="AF131" s="2"/>
      <c r="AG131" s="1"/>
      <c r="AH131" s="1"/>
      <c r="AI131" s="1"/>
    </row>
    <row r="132" spans="3:35" x14ac:dyDescent="0.25"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P132" s="2"/>
      <c r="Q132" s="2"/>
      <c r="R132" s="2"/>
      <c r="S132" s="2"/>
      <c r="T132" s="2"/>
      <c r="U132" s="1"/>
      <c r="V132" s="1"/>
      <c r="W132" s="1"/>
      <c r="X132" s="1"/>
      <c r="Y132" s="1"/>
      <c r="Z132" s="1"/>
      <c r="AA132" s="2"/>
      <c r="AB132" s="2"/>
      <c r="AC132" s="2"/>
      <c r="AD132" s="2"/>
      <c r="AE132" s="2"/>
      <c r="AF132" s="2"/>
      <c r="AG132" s="1"/>
      <c r="AH132" s="1"/>
      <c r="AI132" s="1"/>
    </row>
    <row r="133" spans="3:35" x14ac:dyDescent="0.25"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P133" s="2"/>
      <c r="Q133" s="2"/>
      <c r="R133" s="2"/>
      <c r="S133" s="2"/>
      <c r="T133" s="2"/>
      <c r="U133" s="1"/>
      <c r="V133" s="1"/>
      <c r="W133" s="1"/>
      <c r="X133" s="1"/>
      <c r="Y133" s="1"/>
      <c r="Z133" s="1"/>
      <c r="AA133" s="2"/>
      <c r="AB133" s="2"/>
      <c r="AC133" s="2"/>
      <c r="AD133" s="2"/>
      <c r="AE133" s="2"/>
      <c r="AF133" s="2"/>
      <c r="AG133" s="1"/>
      <c r="AH133" s="1"/>
      <c r="AI133" s="1"/>
    </row>
    <row r="134" spans="3:35" x14ac:dyDescent="0.25"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P134" s="2"/>
      <c r="Q134" s="2"/>
      <c r="R134" s="2"/>
      <c r="S134" s="2"/>
      <c r="T134" s="2"/>
      <c r="U134" s="1"/>
      <c r="V134" s="1"/>
      <c r="W134" s="1"/>
      <c r="X134" s="1"/>
      <c r="Y134" s="1"/>
      <c r="Z134" s="1"/>
      <c r="AA134" s="2"/>
      <c r="AB134" s="2"/>
      <c r="AC134" s="2"/>
      <c r="AD134" s="2"/>
      <c r="AE134" s="2"/>
      <c r="AF134" s="2"/>
      <c r="AG134" s="1"/>
      <c r="AH134" s="1"/>
      <c r="AI134" s="1"/>
    </row>
    <row r="135" spans="3:35" x14ac:dyDescent="0.25"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P135" s="2"/>
      <c r="Q135" s="2"/>
      <c r="R135" s="2"/>
      <c r="S135" s="2"/>
      <c r="T135" s="2"/>
      <c r="U135" s="1"/>
      <c r="V135" s="1"/>
      <c r="W135" s="1"/>
      <c r="X135" s="1"/>
      <c r="Y135" s="1"/>
      <c r="Z135" s="1"/>
      <c r="AA135" s="2"/>
      <c r="AB135" s="2"/>
      <c r="AC135" s="2"/>
      <c r="AD135" s="2"/>
      <c r="AE135" s="2"/>
      <c r="AF135" s="2"/>
      <c r="AG135" s="1"/>
      <c r="AH135" s="1"/>
      <c r="AI135" s="1"/>
    </row>
    <row r="136" spans="3:35" x14ac:dyDescent="0.25"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AA136" s="2"/>
      <c r="AB136" s="2"/>
      <c r="AC136" s="2"/>
      <c r="AD136" s="2"/>
      <c r="AE136" s="2"/>
      <c r="AF136" s="2"/>
      <c r="AG136" s="1"/>
      <c r="AH136" s="1"/>
      <c r="AI136" s="1"/>
    </row>
    <row r="137" spans="3:35" x14ac:dyDescent="0.25"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</row>
    <row r="138" spans="3:35" x14ac:dyDescent="0.25"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</row>
    <row r="139" spans="3:35" x14ac:dyDescent="0.25"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</row>
    <row r="140" spans="3:35" x14ac:dyDescent="0.25"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</row>
    <row r="141" spans="3:35" x14ac:dyDescent="0.25"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</row>
    <row r="142" spans="3:35" x14ac:dyDescent="0.25"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</row>
    <row r="143" spans="3:35" x14ac:dyDescent="0.25"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</row>
    <row r="144" spans="3:35" x14ac:dyDescent="0.25"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</row>
    <row r="145" spans="3:13" x14ac:dyDescent="0.25"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</row>
    <row r="146" spans="3:13" x14ac:dyDescent="0.25"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</row>
    <row r="147" spans="3:13" x14ac:dyDescent="0.25"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</row>
    <row r="148" spans="3:13" x14ac:dyDescent="0.25"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</row>
    <row r="149" spans="3:13" x14ac:dyDescent="0.25">
      <c r="C149" s="2"/>
      <c r="I149" s="1"/>
      <c r="J149" s="1"/>
      <c r="K149" s="1"/>
      <c r="L149" s="1"/>
      <c r="M149" s="1"/>
    </row>
    <row r="150" spans="3:13" x14ac:dyDescent="0.25">
      <c r="I150" s="1"/>
      <c r="J150" s="1"/>
      <c r="K150" s="1"/>
      <c r="L150" s="1"/>
      <c r="M150" s="1"/>
    </row>
    <row r="151" spans="3:13" x14ac:dyDescent="0.25">
      <c r="I151" s="1"/>
      <c r="J151" s="1"/>
      <c r="K151" s="1"/>
      <c r="L151" s="1"/>
      <c r="M151" s="1"/>
    </row>
    <row r="152" spans="3:13" x14ac:dyDescent="0.25">
      <c r="I152" s="1"/>
      <c r="J152" s="1"/>
      <c r="K152" s="1"/>
      <c r="L152" s="1"/>
      <c r="M152" s="1"/>
    </row>
    <row r="153" spans="3:13" x14ac:dyDescent="0.25">
      <c r="I153" s="1"/>
      <c r="J153" s="1"/>
      <c r="K153" s="1"/>
      <c r="L153" s="1"/>
      <c r="M153" s="1"/>
    </row>
    <row r="154" spans="3:13" x14ac:dyDescent="0.25">
      <c r="I154" s="1"/>
      <c r="J154" s="1"/>
      <c r="K154" s="1"/>
      <c r="L154" s="1"/>
      <c r="M154" s="1"/>
    </row>
    <row r="155" spans="3:13" x14ac:dyDescent="0.25">
      <c r="I155" s="1"/>
      <c r="J155" s="1"/>
      <c r="K155" s="1"/>
      <c r="L155" s="1"/>
      <c r="M155" s="1"/>
    </row>
    <row r="156" spans="3:13" x14ac:dyDescent="0.25">
      <c r="I156" s="1"/>
      <c r="J156" s="1"/>
      <c r="K156" s="1"/>
      <c r="L156" s="1"/>
      <c r="M156" s="1"/>
    </row>
    <row r="157" spans="3:13" x14ac:dyDescent="0.25">
      <c r="I157" s="1"/>
      <c r="J157" s="1"/>
      <c r="K157" s="1"/>
      <c r="L157" s="1"/>
      <c r="M157" s="1"/>
    </row>
    <row r="158" spans="3:13" x14ac:dyDescent="0.25">
      <c r="I158" s="1"/>
      <c r="J158" s="1"/>
      <c r="K158" s="1"/>
      <c r="L158" s="1"/>
      <c r="M158" s="1"/>
    </row>
    <row r="159" spans="3:13" x14ac:dyDescent="0.25">
      <c r="I159" s="1"/>
      <c r="J159" s="1"/>
      <c r="K159" s="1"/>
      <c r="L159" s="1"/>
      <c r="M159" s="1"/>
    </row>
    <row r="160" spans="3:13" x14ac:dyDescent="0.25">
      <c r="I160" s="1"/>
      <c r="J160" s="1"/>
      <c r="K160" s="1"/>
      <c r="L160" s="1"/>
      <c r="M160" s="1"/>
    </row>
    <row r="161" spans="9:13" x14ac:dyDescent="0.25">
      <c r="I161" s="1"/>
      <c r="J161" s="1"/>
      <c r="K161" s="1"/>
      <c r="L161" s="1"/>
      <c r="M161" s="1"/>
    </row>
    <row r="162" spans="9:13" x14ac:dyDescent="0.25">
      <c r="I162" s="1"/>
      <c r="J162" s="1"/>
      <c r="K162" s="1"/>
      <c r="L162" s="1"/>
      <c r="M162" s="1"/>
    </row>
    <row r="163" spans="9:13" x14ac:dyDescent="0.25">
      <c r="I163" s="1"/>
      <c r="J163" s="1"/>
      <c r="K163" s="1"/>
      <c r="L163" s="1"/>
      <c r="M163" s="1"/>
    </row>
    <row r="164" spans="9:13" x14ac:dyDescent="0.25">
      <c r="I164" s="1"/>
      <c r="J164" s="1"/>
      <c r="K164" s="1"/>
      <c r="L164" s="1"/>
      <c r="M164" s="1"/>
    </row>
    <row r="165" spans="9:13" x14ac:dyDescent="0.25">
      <c r="I165" s="1"/>
      <c r="J165" s="1"/>
      <c r="K165" s="1"/>
      <c r="L165" s="1"/>
      <c r="M165" s="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Z44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K25" sqref="AK25"/>
    </sheetView>
  </sheetViews>
  <sheetFormatPr defaultColWidth="9.109375" defaultRowHeight="13.2" x14ac:dyDescent="0.25"/>
  <cols>
    <col min="1" max="1" width="5" style="21" customWidth="1"/>
    <col min="2" max="2" width="25.5546875" style="22" customWidth="1"/>
    <col min="3" max="3" width="9.109375" style="17"/>
    <col min="4" max="4" width="8.6640625" style="17" customWidth="1"/>
    <col min="5" max="5" width="8.33203125" style="17" customWidth="1"/>
    <col min="6" max="7" width="4.6640625" style="17" customWidth="1"/>
    <col min="8" max="8" width="8.109375" style="17" customWidth="1"/>
    <col min="9" max="9" width="9.6640625" style="17" customWidth="1"/>
    <col min="10" max="10" width="8.6640625" style="17" customWidth="1"/>
    <col min="11" max="11" width="7" style="17" customWidth="1"/>
    <col min="12" max="13" width="4.6640625" style="17" customWidth="1"/>
    <col min="14" max="14" width="7.88671875" style="17" customWidth="1"/>
    <col min="15" max="15" width="8" style="17" customWidth="1"/>
    <col min="16" max="16" width="8.6640625" style="17" customWidth="1"/>
    <col min="17" max="17" width="9.109375" style="17"/>
    <col min="18" max="19" width="4.6640625" style="17" customWidth="1"/>
    <col min="20" max="20" width="9.109375" style="17"/>
    <col min="21" max="22" width="8.6640625" style="17" customWidth="1"/>
    <col min="23" max="23" width="7.88671875" style="17" customWidth="1"/>
    <col min="24" max="25" width="4.6640625" style="17" customWidth="1"/>
    <col min="26" max="28" width="8.6640625" style="17" customWidth="1"/>
    <col min="29" max="29" width="7.5546875" style="17" customWidth="1"/>
    <col min="30" max="31" width="4.6640625" style="17" customWidth="1"/>
    <col min="32" max="32" width="7.88671875" style="17" customWidth="1"/>
    <col min="33" max="33" width="8.33203125" style="17" customWidth="1"/>
    <col min="34" max="34" width="1.88671875" style="17" customWidth="1"/>
    <col min="35" max="35" width="10.88671875" style="17" customWidth="1"/>
    <col min="36" max="36" width="11.109375" style="17" customWidth="1"/>
    <col min="37" max="37" width="10.5546875" style="18" customWidth="1"/>
    <col min="38" max="38" width="11.109375" style="17" customWidth="1"/>
    <col min="39" max="16384" width="9.109375" style="17"/>
  </cols>
  <sheetData>
    <row r="1" spans="1:156" s="19" customFormat="1" ht="27" customHeight="1" thickBot="1" x14ac:dyDescent="0.3">
      <c r="A1" s="23"/>
      <c r="B1" s="24" t="s">
        <v>1</v>
      </c>
      <c r="C1" s="24" t="s">
        <v>13</v>
      </c>
      <c r="D1" s="25" t="s">
        <v>3</v>
      </c>
      <c r="E1" s="25" t="s">
        <v>8</v>
      </c>
      <c r="F1" s="25" t="s">
        <v>11</v>
      </c>
      <c r="G1" s="25" t="s">
        <v>12</v>
      </c>
      <c r="H1" s="25" t="s">
        <v>2</v>
      </c>
      <c r="I1" s="25" t="s">
        <v>14</v>
      </c>
      <c r="J1" s="24" t="s">
        <v>4</v>
      </c>
      <c r="K1" s="24" t="s">
        <v>7</v>
      </c>
      <c r="L1" s="24" t="s">
        <v>11</v>
      </c>
      <c r="M1" s="24" t="s">
        <v>12</v>
      </c>
      <c r="N1" s="24" t="s">
        <v>15</v>
      </c>
      <c r="O1" s="24" t="s">
        <v>16</v>
      </c>
      <c r="P1" s="25" t="s">
        <v>5</v>
      </c>
      <c r="Q1" s="25" t="s">
        <v>7</v>
      </c>
      <c r="R1" s="25" t="s">
        <v>11</v>
      </c>
      <c r="S1" s="25" t="s">
        <v>12</v>
      </c>
      <c r="T1" s="25" t="s">
        <v>17</v>
      </c>
      <c r="U1" s="25" t="s">
        <v>18</v>
      </c>
      <c r="V1" s="24" t="s">
        <v>6</v>
      </c>
      <c r="W1" s="24" t="s">
        <v>7</v>
      </c>
      <c r="X1" s="24" t="s">
        <v>11</v>
      </c>
      <c r="Y1" s="24" t="s">
        <v>12</v>
      </c>
      <c r="Z1" s="24" t="s">
        <v>19</v>
      </c>
      <c r="AA1" s="24" t="s">
        <v>20</v>
      </c>
      <c r="AB1" s="25" t="s">
        <v>9</v>
      </c>
      <c r="AC1" s="25" t="s">
        <v>7</v>
      </c>
      <c r="AD1" s="25" t="s">
        <v>11</v>
      </c>
      <c r="AE1" s="25" t="s">
        <v>12</v>
      </c>
      <c r="AF1" s="25" t="s">
        <v>21</v>
      </c>
      <c r="AG1" s="25" t="s">
        <v>22</v>
      </c>
      <c r="AH1" s="24"/>
      <c r="AI1" s="24" t="s">
        <v>10</v>
      </c>
      <c r="AJ1" s="25" t="s">
        <v>0</v>
      </c>
      <c r="AK1" s="24"/>
    </row>
    <row r="2" spans="1:156" s="34" customFormat="1" ht="13.8" thickBot="1" x14ac:dyDescent="0.3">
      <c r="A2" s="26">
        <f>A1+1</f>
        <v>1</v>
      </c>
      <c r="B2" s="33" t="s">
        <v>67</v>
      </c>
      <c r="C2" s="28" t="s">
        <v>109</v>
      </c>
      <c r="D2" s="29">
        <v>21.52</v>
      </c>
      <c r="E2" s="29"/>
      <c r="F2" s="29"/>
      <c r="G2" s="29"/>
      <c r="H2" s="29">
        <f t="shared" ref="H2:H44" si="0">SUM(D2+(E2*5)+(F2*10)+(G2*-5))</f>
        <v>21.52</v>
      </c>
      <c r="I2" s="29">
        <f t="shared" ref="I2:I44" si="1">RANK(H2,$H$2:$H$68,1)</f>
        <v>4</v>
      </c>
      <c r="J2" s="28">
        <v>22.33</v>
      </c>
      <c r="K2" s="28"/>
      <c r="L2" s="28"/>
      <c r="M2" s="28"/>
      <c r="N2" s="28">
        <f t="shared" ref="N2:N44" si="2">SUM(J2+(K2*5)+(L2*10)+(M2*-5))</f>
        <v>22.33</v>
      </c>
      <c r="O2" s="28">
        <f t="shared" ref="O2:O44" si="3">RANK(N2,$N$2:$N$68,1)</f>
        <v>3</v>
      </c>
      <c r="P2" s="29">
        <v>16.86</v>
      </c>
      <c r="Q2" s="29"/>
      <c r="R2" s="29"/>
      <c r="S2" s="29">
        <v>1</v>
      </c>
      <c r="T2" s="29">
        <f t="shared" ref="T2:T44" si="4">SUM(P2+(Q2*5)+(R2*10)+(S2*-5))</f>
        <v>11.86</v>
      </c>
      <c r="U2" s="29">
        <f t="shared" ref="U2:U44" si="5">RANK(T2,$T$2:$T$68,1)</f>
        <v>1</v>
      </c>
      <c r="V2" s="28">
        <v>18.98</v>
      </c>
      <c r="W2" s="28"/>
      <c r="X2" s="28"/>
      <c r="Y2" s="28"/>
      <c r="Z2" s="28">
        <f t="shared" ref="Z2:Z44" si="6">SUM(V2+(W2*5)+(X2*10)+(Y2*-5))</f>
        <v>18.98</v>
      </c>
      <c r="AA2" s="28">
        <f t="shared" ref="AA2:AA44" si="7">RANK(Z2,$Z$2:$Z$68,1)</f>
        <v>1</v>
      </c>
      <c r="AB2" s="29">
        <v>22.41</v>
      </c>
      <c r="AC2" s="29"/>
      <c r="AD2" s="29"/>
      <c r="AE2" s="29"/>
      <c r="AF2" s="29">
        <f t="shared" ref="AF2:AF44" si="8">SUM(AB2+(AC2*5)+(AD2*10)+(AE2*-5))</f>
        <v>22.41</v>
      </c>
      <c r="AG2" s="29">
        <f t="shared" ref="AG2:AG44" si="9">RANK(AF2,$AF$2:$AF$68,1)</f>
        <v>3</v>
      </c>
      <c r="AH2" s="28"/>
      <c r="AI2" s="28">
        <f t="shared" ref="AI2:AI44" si="10">SUM(H2+N2+T2+Z2+AF2)</f>
        <v>97.1</v>
      </c>
      <c r="AJ2" s="29">
        <f t="shared" ref="AJ2:AJ44" si="11">SUM((I2+O2+U2+AA2+AG2))</f>
        <v>12</v>
      </c>
      <c r="AK2" s="30" t="s">
        <v>117</v>
      </c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</row>
    <row r="3" spans="1:156" ht="13.8" thickBot="1" x14ac:dyDescent="0.3">
      <c r="A3" s="26">
        <f>A2+1</f>
        <v>2</v>
      </c>
      <c r="B3" s="33" t="s">
        <v>108</v>
      </c>
      <c r="C3" s="28" t="s">
        <v>95</v>
      </c>
      <c r="D3" s="29">
        <v>21.13</v>
      </c>
      <c r="E3" s="29"/>
      <c r="F3" s="29"/>
      <c r="G3" s="29"/>
      <c r="H3" s="29">
        <f t="shared" si="0"/>
        <v>21.13</v>
      </c>
      <c r="I3" s="29">
        <f t="shared" si="1"/>
        <v>2</v>
      </c>
      <c r="J3" s="28">
        <v>21.52</v>
      </c>
      <c r="K3" s="28"/>
      <c r="L3" s="28"/>
      <c r="M3" s="28"/>
      <c r="N3" s="28">
        <f t="shared" si="2"/>
        <v>21.52</v>
      </c>
      <c r="O3" s="28">
        <f t="shared" si="3"/>
        <v>1</v>
      </c>
      <c r="P3" s="29">
        <v>20.32</v>
      </c>
      <c r="Q3" s="29"/>
      <c r="R3" s="29"/>
      <c r="S3" s="29"/>
      <c r="T3" s="29">
        <f t="shared" si="4"/>
        <v>20.32</v>
      </c>
      <c r="U3" s="29">
        <f t="shared" si="5"/>
        <v>7</v>
      </c>
      <c r="V3" s="28">
        <v>19.239999999999998</v>
      </c>
      <c r="W3" s="28"/>
      <c r="X3" s="28"/>
      <c r="Y3" s="28"/>
      <c r="Z3" s="28">
        <f t="shared" si="6"/>
        <v>19.239999999999998</v>
      </c>
      <c r="AA3" s="28">
        <f t="shared" si="7"/>
        <v>2</v>
      </c>
      <c r="AB3" s="29">
        <v>20.29</v>
      </c>
      <c r="AC3" s="29"/>
      <c r="AD3" s="29"/>
      <c r="AE3" s="29"/>
      <c r="AF3" s="29">
        <f t="shared" si="8"/>
        <v>20.29</v>
      </c>
      <c r="AG3" s="29">
        <f t="shared" si="9"/>
        <v>2</v>
      </c>
      <c r="AH3" s="28"/>
      <c r="AI3" s="28">
        <f t="shared" si="10"/>
        <v>102.5</v>
      </c>
      <c r="AJ3" s="29">
        <f t="shared" si="11"/>
        <v>14</v>
      </c>
      <c r="AK3" s="30" t="s">
        <v>117</v>
      </c>
    </row>
    <row r="4" spans="1:156" ht="13.8" thickBot="1" x14ac:dyDescent="0.3">
      <c r="A4" s="26">
        <f t="shared" ref="A4:A44" si="12">A3+1</f>
        <v>3</v>
      </c>
      <c r="B4" s="33" t="s">
        <v>54</v>
      </c>
      <c r="C4" s="28" t="s">
        <v>110</v>
      </c>
      <c r="D4" s="29">
        <v>23.75</v>
      </c>
      <c r="E4" s="29"/>
      <c r="F4" s="29"/>
      <c r="G4" s="29"/>
      <c r="H4" s="29">
        <f t="shared" si="0"/>
        <v>23.75</v>
      </c>
      <c r="I4" s="29">
        <f t="shared" si="1"/>
        <v>6</v>
      </c>
      <c r="J4" s="28">
        <v>22.93</v>
      </c>
      <c r="K4" s="28"/>
      <c r="L4" s="28"/>
      <c r="M4" s="28"/>
      <c r="N4" s="28">
        <f t="shared" si="2"/>
        <v>22.93</v>
      </c>
      <c r="O4" s="28">
        <f t="shared" si="3"/>
        <v>4</v>
      </c>
      <c r="P4" s="29">
        <v>21.05</v>
      </c>
      <c r="Q4" s="29"/>
      <c r="R4" s="29"/>
      <c r="S4" s="29">
        <v>1</v>
      </c>
      <c r="T4" s="29">
        <f t="shared" si="4"/>
        <v>16.05</v>
      </c>
      <c r="U4" s="29">
        <f t="shared" si="5"/>
        <v>3</v>
      </c>
      <c r="V4" s="28">
        <v>21.04</v>
      </c>
      <c r="W4" s="28"/>
      <c r="X4" s="28"/>
      <c r="Y4" s="28"/>
      <c r="Z4" s="28">
        <f t="shared" si="6"/>
        <v>21.04</v>
      </c>
      <c r="AA4" s="28">
        <f t="shared" si="7"/>
        <v>5</v>
      </c>
      <c r="AB4" s="29">
        <v>24.1</v>
      </c>
      <c r="AC4" s="29"/>
      <c r="AD4" s="29"/>
      <c r="AE4" s="29"/>
      <c r="AF4" s="29">
        <f t="shared" si="8"/>
        <v>24.1</v>
      </c>
      <c r="AG4" s="29">
        <f t="shared" si="9"/>
        <v>4</v>
      </c>
      <c r="AH4" s="28"/>
      <c r="AI4" s="28">
        <f t="shared" si="10"/>
        <v>107.87</v>
      </c>
      <c r="AJ4" s="29">
        <f t="shared" si="11"/>
        <v>22</v>
      </c>
      <c r="AK4" s="30" t="s">
        <v>117</v>
      </c>
    </row>
    <row r="5" spans="1:156" ht="13.8" thickBot="1" x14ac:dyDescent="0.3">
      <c r="A5" s="26">
        <f t="shared" si="12"/>
        <v>4</v>
      </c>
      <c r="B5" s="27" t="s">
        <v>146</v>
      </c>
      <c r="C5" s="28" t="s">
        <v>109</v>
      </c>
      <c r="D5" s="29">
        <v>19.75</v>
      </c>
      <c r="E5" s="29"/>
      <c r="F5" s="29"/>
      <c r="G5" s="29"/>
      <c r="H5" s="29">
        <f t="shared" si="0"/>
        <v>19.75</v>
      </c>
      <c r="I5" s="29">
        <f t="shared" si="1"/>
        <v>1</v>
      </c>
      <c r="J5" s="28">
        <v>23.42</v>
      </c>
      <c r="K5" s="28"/>
      <c r="L5" s="28"/>
      <c r="M5" s="28"/>
      <c r="N5" s="28">
        <f t="shared" si="2"/>
        <v>23.42</v>
      </c>
      <c r="O5" s="28">
        <f t="shared" si="3"/>
        <v>6</v>
      </c>
      <c r="P5" s="29">
        <v>25.56</v>
      </c>
      <c r="Q5" s="29"/>
      <c r="R5" s="29"/>
      <c r="S5" s="29">
        <v>1</v>
      </c>
      <c r="T5" s="29">
        <f t="shared" si="4"/>
        <v>20.56</v>
      </c>
      <c r="U5" s="29">
        <f t="shared" si="5"/>
        <v>8</v>
      </c>
      <c r="V5" s="28">
        <v>18.350000000000001</v>
      </c>
      <c r="W5" s="28">
        <v>1</v>
      </c>
      <c r="X5" s="28"/>
      <c r="Y5" s="28"/>
      <c r="Z5" s="28">
        <f t="shared" si="6"/>
        <v>23.35</v>
      </c>
      <c r="AA5" s="28">
        <f t="shared" si="7"/>
        <v>8</v>
      </c>
      <c r="AB5" s="29">
        <v>20.170000000000002</v>
      </c>
      <c r="AC5" s="29"/>
      <c r="AD5" s="29"/>
      <c r="AE5" s="29"/>
      <c r="AF5" s="29">
        <f t="shared" si="8"/>
        <v>20.170000000000002</v>
      </c>
      <c r="AG5" s="29">
        <f t="shared" si="9"/>
        <v>1</v>
      </c>
      <c r="AH5" s="28"/>
      <c r="AI5" s="28">
        <f t="shared" si="10"/>
        <v>107.25000000000001</v>
      </c>
      <c r="AJ5" s="29">
        <f t="shared" si="11"/>
        <v>24</v>
      </c>
      <c r="AK5" s="30"/>
    </row>
    <row r="6" spans="1:156" ht="13.8" thickBot="1" x14ac:dyDescent="0.3">
      <c r="A6" s="26">
        <f t="shared" si="12"/>
        <v>5</v>
      </c>
      <c r="B6" s="27" t="s">
        <v>47</v>
      </c>
      <c r="C6" s="28" t="s">
        <v>36</v>
      </c>
      <c r="D6" s="29">
        <v>26.11</v>
      </c>
      <c r="E6" s="29">
        <v>1</v>
      </c>
      <c r="F6" s="29"/>
      <c r="G6" s="29"/>
      <c r="H6" s="29">
        <f t="shared" si="0"/>
        <v>31.11</v>
      </c>
      <c r="I6" s="29">
        <f t="shared" si="1"/>
        <v>13</v>
      </c>
      <c r="J6" s="28">
        <v>23.39</v>
      </c>
      <c r="K6" s="28"/>
      <c r="L6" s="28"/>
      <c r="M6" s="28"/>
      <c r="N6" s="28">
        <f t="shared" si="2"/>
        <v>23.39</v>
      </c>
      <c r="O6" s="28">
        <f t="shared" si="3"/>
        <v>5</v>
      </c>
      <c r="P6" s="29">
        <v>20.7</v>
      </c>
      <c r="Q6" s="29"/>
      <c r="R6" s="29"/>
      <c r="S6" s="29">
        <v>1</v>
      </c>
      <c r="T6" s="29">
        <f t="shared" si="4"/>
        <v>15.7</v>
      </c>
      <c r="U6" s="29">
        <f t="shared" si="5"/>
        <v>2</v>
      </c>
      <c r="V6" s="28">
        <v>21.26</v>
      </c>
      <c r="W6" s="28"/>
      <c r="X6" s="28"/>
      <c r="Y6" s="28"/>
      <c r="Z6" s="28">
        <f t="shared" si="6"/>
        <v>21.26</v>
      </c>
      <c r="AA6" s="28">
        <f t="shared" si="7"/>
        <v>6</v>
      </c>
      <c r="AB6" s="29">
        <v>25.81</v>
      </c>
      <c r="AC6" s="29"/>
      <c r="AD6" s="29"/>
      <c r="AE6" s="29"/>
      <c r="AF6" s="29">
        <f t="shared" si="8"/>
        <v>25.81</v>
      </c>
      <c r="AG6" s="29">
        <f t="shared" si="9"/>
        <v>6</v>
      </c>
      <c r="AH6" s="28"/>
      <c r="AI6" s="28">
        <f t="shared" si="10"/>
        <v>117.27000000000001</v>
      </c>
      <c r="AJ6" s="29">
        <f t="shared" si="11"/>
        <v>32</v>
      </c>
      <c r="AK6" s="30"/>
    </row>
    <row r="7" spans="1:156" s="34" customFormat="1" ht="13.8" thickBot="1" x14ac:dyDescent="0.3">
      <c r="A7" s="26">
        <f t="shared" si="12"/>
        <v>6</v>
      </c>
      <c r="B7" s="27" t="s">
        <v>132</v>
      </c>
      <c r="C7" s="28" t="s">
        <v>36</v>
      </c>
      <c r="D7" s="29">
        <v>21.45</v>
      </c>
      <c r="E7" s="29"/>
      <c r="F7" s="29"/>
      <c r="G7" s="29"/>
      <c r="H7" s="29">
        <f t="shared" si="0"/>
        <v>21.45</v>
      </c>
      <c r="I7" s="29">
        <f t="shared" si="1"/>
        <v>3</v>
      </c>
      <c r="J7" s="28">
        <v>24.32</v>
      </c>
      <c r="K7" s="28">
        <v>1</v>
      </c>
      <c r="L7" s="28"/>
      <c r="M7" s="28"/>
      <c r="N7" s="28">
        <f t="shared" si="2"/>
        <v>29.32</v>
      </c>
      <c r="O7" s="28">
        <f t="shared" si="3"/>
        <v>12</v>
      </c>
      <c r="P7" s="29">
        <v>20.59</v>
      </c>
      <c r="Q7" s="29">
        <v>1</v>
      </c>
      <c r="R7" s="29"/>
      <c r="S7" s="29"/>
      <c r="T7" s="29">
        <f t="shared" si="4"/>
        <v>25.59</v>
      </c>
      <c r="U7" s="29">
        <f t="shared" si="5"/>
        <v>16</v>
      </c>
      <c r="V7" s="28">
        <v>19.68</v>
      </c>
      <c r="W7" s="28"/>
      <c r="X7" s="28"/>
      <c r="Y7" s="28"/>
      <c r="Z7" s="28">
        <f t="shared" si="6"/>
        <v>19.68</v>
      </c>
      <c r="AA7" s="28">
        <f t="shared" si="7"/>
        <v>3</v>
      </c>
      <c r="AB7" s="29">
        <v>34.54</v>
      </c>
      <c r="AC7" s="29"/>
      <c r="AD7" s="29"/>
      <c r="AE7" s="29"/>
      <c r="AF7" s="29">
        <f t="shared" si="8"/>
        <v>34.54</v>
      </c>
      <c r="AG7" s="29">
        <f t="shared" si="9"/>
        <v>15</v>
      </c>
      <c r="AH7" s="28"/>
      <c r="AI7" s="28">
        <f t="shared" si="10"/>
        <v>130.57999999999998</v>
      </c>
      <c r="AJ7" s="29">
        <f t="shared" si="11"/>
        <v>49</v>
      </c>
      <c r="AK7" s="30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</row>
    <row r="8" spans="1:156" s="34" customFormat="1" ht="13.8" thickBot="1" x14ac:dyDescent="0.3">
      <c r="A8" s="26">
        <f t="shared" si="12"/>
        <v>7</v>
      </c>
      <c r="B8" s="27" t="s">
        <v>126</v>
      </c>
      <c r="C8" s="28" t="s">
        <v>70</v>
      </c>
      <c r="D8" s="29">
        <v>25.28</v>
      </c>
      <c r="E8" s="29">
        <v>1</v>
      </c>
      <c r="F8" s="29">
        <v>1</v>
      </c>
      <c r="G8" s="29"/>
      <c r="H8" s="29">
        <f t="shared" si="0"/>
        <v>40.28</v>
      </c>
      <c r="I8" s="29">
        <f t="shared" si="1"/>
        <v>22</v>
      </c>
      <c r="J8" s="28">
        <v>21.53</v>
      </c>
      <c r="K8" s="28"/>
      <c r="L8" s="28"/>
      <c r="M8" s="28"/>
      <c r="N8" s="28">
        <f t="shared" si="2"/>
        <v>21.53</v>
      </c>
      <c r="O8" s="28">
        <f t="shared" si="3"/>
        <v>2</v>
      </c>
      <c r="P8" s="29">
        <v>21.33</v>
      </c>
      <c r="Q8" s="29"/>
      <c r="R8" s="29"/>
      <c r="S8" s="29">
        <v>1</v>
      </c>
      <c r="T8" s="29">
        <f t="shared" si="4"/>
        <v>16.329999999999998</v>
      </c>
      <c r="U8" s="29">
        <f t="shared" si="5"/>
        <v>4</v>
      </c>
      <c r="V8" s="28">
        <v>22.18</v>
      </c>
      <c r="W8" s="28"/>
      <c r="X8" s="28"/>
      <c r="Y8" s="28"/>
      <c r="Z8" s="28">
        <f t="shared" si="6"/>
        <v>22.18</v>
      </c>
      <c r="AA8" s="28">
        <f t="shared" si="7"/>
        <v>7</v>
      </c>
      <c r="AB8" s="29">
        <v>24.33</v>
      </c>
      <c r="AC8" s="29">
        <v>2</v>
      </c>
      <c r="AD8" s="29"/>
      <c r="AE8" s="29"/>
      <c r="AF8" s="29">
        <f t="shared" si="8"/>
        <v>34.33</v>
      </c>
      <c r="AG8" s="29">
        <f t="shared" si="9"/>
        <v>14</v>
      </c>
      <c r="AH8" s="28"/>
      <c r="AI8" s="28">
        <f t="shared" si="10"/>
        <v>134.64999999999998</v>
      </c>
      <c r="AJ8" s="29">
        <f t="shared" si="11"/>
        <v>49</v>
      </c>
      <c r="AK8" s="30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</row>
    <row r="9" spans="1:156" ht="13.8" thickBot="1" x14ac:dyDescent="0.3">
      <c r="A9" s="26">
        <f t="shared" si="12"/>
        <v>8</v>
      </c>
      <c r="B9" s="33" t="s">
        <v>136</v>
      </c>
      <c r="C9" s="28" t="s">
        <v>87</v>
      </c>
      <c r="D9" s="29">
        <v>26.29</v>
      </c>
      <c r="E9" s="29"/>
      <c r="F9" s="29"/>
      <c r="G9" s="29"/>
      <c r="H9" s="29">
        <f t="shared" si="0"/>
        <v>26.29</v>
      </c>
      <c r="I9" s="29">
        <f t="shared" si="1"/>
        <v>7</v>
      </c>
      <c r="J9" s="28">
        <v>26.91</v>
      </c>
      <c r="K9" s="28"/>
      <c r="L9" s="28"/>
      <c r="M9" s="28"/>
      <c r="N9" s="28">
        <f t="shared" si="2"/>
        <v>26.91</v>
      </c>
      <c r="O9" s="28">
        <f t="shared" si="3"/>
        <v>8</v>
      </c>
      <c r="P9" s="29">
        <v>26.05</v>
      </c>
      <c r="Q9" s="29"/>
      <c r="R9" s="29"/>
      <c r="S9" s="29">
        <v>1</v>
      </c>
      <c r="T9" s="29">
        <f t="shared" si="4"/>
        <v>21.05</v>
      </c>
      <c r="U9" s="29">
        <f t="shared" si="5"/>
        <v>9</v>
      </c>
      <c r="V9" s="28">
        <v>31.98</v>
      </c>
      <c r="W9" s="28"/>
      <c r="X9" s="28"/>
      <c r="Y9" s="28"/>
      <c r="Z9" s="28">
        <f t="shared" si="6"/>
        <v>31.98</v>
      </c>
      <c r="AA9" s="28">
        <f t="shared" si="7"/>
        <v>21</v>
      </c>
      <c r="AB9" s="29">
        <v>28.87</v>
      </c>
      <c r="AC9" s="29"/>
      <c r="AD9" s="29"/>
      <c r="AE9" s="29"/>
      <c r="AF9" s="29">
        <f t="shared" si="8"/>
        <v>28.87</v>
      </c>
      <c r="AG9" s="29">
        <f t="shared" si="9"/>
        <v>8</v>
      </c>
      <c r="AH9" s="28"/>
      <c r="AI9" s="28">
        <f t="shared" si="10"/>
        <v>135.1</v>
      </c>
      <c r="AJ9" s="29">
        <f t="shared" si="11"/>
        <v>53</v>
      </c>
      <c r="AK9" s="30" t="s">
        <v>117</v>
      </c>
    </row>
    <row r="10" spans="1:156" ht="13.8" thickBot="1" x14ac:dyDescent="0.3">
      <c r="A10" s="26">
        <f t="shared" si="12"/>
        <v>9</v>
      </c>
      <c r="B10" s="33" t="s">
        <v>138</v>
      </c>
      <c r="C10" s="28" t="s">
        <v>41</v>
      </c>
      <c r="D10" s="29">
        <v>29.76</v>
      </c>
      <c r="E10" s="29"/>
      <c r="F10" s="29"/>
      <c r="G10" s="29"/>
      <c r="H10" s="29">
        <f t="shared" si="0"/>
        <v>29.76</v>
      </c>
      <c r="I10" s="29">
        <f t="shared" si="1"/>
        <v>12</v>
      </c>
      <c r="J10" s="28">
        <v>28.84</v>
      </c>
      <c r="K10" s="28"/>
      <c r="L10" s="28"/>
      <c r="M10" s="28"/>
      <c r="N10" s="28">
        <f t="shared" si="2"/>
        <v>28.84</v>
      </c>
      <c r="O10" s="28">
        <f t="shared" si="3"/>
        <v>11</v>
      </c>
      <c r="P10" s="29">
        <v>29.23</v>
      </c>
      <c r="Q10" s="29"/>
      <c r="R10" s="29"/>
      <c r="S10" s="29">
        <v>1</v>
      </c>
      <c r="T10" s="29">
        <f t="shared" si="4"/>
        <v>24.23</v>
      </c>
      <c r="U10" s="29">
        <f t="shared" si="5"/>
        <v>12</v>
      </c>
      <c r="V10" s="28">
        <v>23.43</v>
      </c>
      <c r="W10" s="28"/>
      <c r="X10" s="28"/>
      <c r="Y10" s="28"/>
      <c r="Z10" s="28">
        <f t="shared" si="6"/>
        <v>23.43</v>
      </c>
      <c r="AA10" s="28">
        <f t="shared" si="7"/>
        <v>9</v>
      </c>
      <c r="AB10" s="29">
        <v>31.41</v>
      </c>
      <c r="AC10" s="29"/>
      <c r="AD10" s="29"/>
      <c r="AE10" s="29"/>
      <c r="AF10" s="29">
        <f t="shared" si="8"/>
        <v>31.41</v>
      </c>
      <c r="AG10" s="29">
        <f t="shared" si="9"/>
        <v>11</v>
      </c>
      <c r="AH10" s="28"/>
      <c r="AI10" s="28">
        <f t="shared" si="10"/>
        <v>137.66999999999999</v>
      </c>
      <c r="AJ10" s="29">
        <f t="shared" si="11"/>
        <v>55</v>
      </c>
      <c r="AK10" s="30" t="s">
        <v>117</v>
      </c>
    </row>
    <row r="11" spans="1:156" ht="13.8" thickBot="1" x14ac:dyDescent="0.3">
      <c r="A11" s="26">
        <f t="shared" si="12"/>
        <v>10</v>
      </c>
      <c r="B11" s="27" t="s">
        <v>68</v>
      </c>
      <c r="C11" s="28" t="s">
        <v>52</v>
      </c>
      <c r="D11" s="29">
        <v>27.38</v>
      </c>
      <c r="E11" s="29">
        <v>1</v>
      </c>
      <c r="F11" s="29"/>
      <c r="G11" s="29"/>
      <c r="H11" s="29">
        <f t="shared" si="0"/>
        <v>32.379999999999995</v>
      </c>
      <c r="I11" s="29">
        <f t="shared" si="1"/>
        <v>15</v>
      </c>
      <c r="J11" s="28">
        <v>24.79</v>
      </c>
      <c r="K11" s="28">
        <v>1</v>
      </c>
      <c r="L11" s="28"/>
      <c r="M11" s="28"/>
      <c r="N11" s="28">
        <f t="shared" si="2"/>
        <v>29.79</v>
      </c>
      <c r="O11" s="28">
        <f t="shared" si="3"/>
        <v>14</v>
      </c>
      <c r="P11" s="29">
        <v>24.28</v>
      </c>
      <c r="Q11" s="29"/>
      <c r="R11" s="29"/>
      <c r="S11" s="29">
        <v>1</v>
      </c>
      <c r="T11" s="29">
        <f t="shared" si="4"/>
        <v>19.28</v>
      </c>
      <c r="U11" s="29">
        <f t="shared" si="5"/>
        <v>6</v>
      </c>
      <c r="V11" s="28">
        <v>28.73</v>
      </c>
      <c r="W11" s="28"/>
      <c r="X11" s="28"/>
      <c r="Y11" s="28"/>
      <c r="Z11" s="28">
        <f t="shared" si="6"/>
        <v>28.73</v>
      </c>
      <c r="AA11" s="28">
        <f t="shared" si="7"/>
        <v>14</v>
      </c>
      <c r="AB11" s="29">
        <v>27.33</v>
      </c>
      <c r="AC11" s="29"/>
      <c r="AD11" s="29"/>
      <c r="AE11" s="29"/>
      <c r="AF11" s="29">
        <f t="shared" si="8"/>
        <v>27.33</v>
      </c>
      <c r="AG11" s="29">
        <f t="shared" si="9"/>
        <v>7</v>
      </c>
      <c r="AH11" s="28"/>
      <c r="AI11" s="28">
        <f t="shared" si="10"/>
        <v>137.51</v>
      </c>
      <c r="AJ11" s="29">
        <f t="shared" si="11"/>
        <v>56</v>
      </c>
      <c r="AK11" s="30"/>
    </row>
    <row r="12" spans="1:156" ht="13.8" thickBot="1" x14ac:dyDescent="0.3">
      <c r="A12" s="26">
        <f t="shared" si="12"/>
        <v>11</v>
      </c>
      <c r="B12" s="33" t="s">
        <v>129</v>
      </c>
      <c r="C12" s="28" t="s">
        <v>87</v>
      </c>
      <c r="D12" s="29">
        <v>31.12</v>
      </c>
      <c r="E12" s="29"/>
      <c r="F12" s="29"/>
      <c r="G12" s="29"/>
      <c r="H12" s="29">
        <f t="shared" si="0"/>
        <v>31.12</v>
      </c>
      <c r="I12" s="29">
        <f t="shared" si="1"/>
        <v>14</v>
      </c>
      <c r="J12" s="28">
        <v>28.7</v>
      </c>
      <c r="K12" s="28"/>
      <c r="L12" s="28"/>
      <c r="M12" s="28"/>
      <c r="N12" s="28">
        <f t="shared" si="2"/>
        <v>28.7</v>
      </c>
      <c r="O12" s="28">
        <f t="shared" si="3"/>
        <v>10</v>
      </c>
      <c r="P12" s="29">
        <v>29.41</v>
      </c>
      <c r="Q12" s="29"/>
      <c r="R12" s="29"/>
      <c r="S12" s="29">
        <v>1</v>
      </c>
      <c r="T12" s="29">
        <f t="shared" si="4"/>
        <v>24.41</v>
      </c>
      <c r="U12" s="29">
        <f t="shared" si="5"/>
        <v>13</v>
      </c>
      <c r="V12" s="28">
        <v>26.32</v>
      </c>
      <c r="W12" s="28"/>
      <c r="X12" s="28"/>
      <c r="Y12" s="28"/>
      <c r="Z12" s="28">
        <f t="shared" si="6"/>
        <v>26.32</v>
      </c>
      <c r="AA12" s="28">
        <f t="shared" si="7"/>
        <v>12</v>
      </c>
      <c r="AB12" s="29">
        <v>30.27</v>
      </c>
      <c r="AC12" s="29"/>
      <c r="AD12" s="29"/>
      <c r="AE12" s="29"/>
      <c r="AF12" s="29">
        <f t="shared" si="8"/>
        <v>30.27</v>
      </c>
      <c r="AG12" s="29">
        <f t="shared" si="9"/>
        <v>10</v>
      </c>
      <c r="AH12" s="28"/>
      <c r="AI12" s="28">
        <f t="shared" si="10"/>
        <v>140.82000000000002</v>
      </c>
      <c r="AJ12" s="29">
        <f t="shared" si="11"/>
        <v>59</v>
      </c>
      <c r="AK12" s="30" t="s">
        <v>117</v>
      </c>
    </row>
    <row r="13" spans="1:156" ht="13.8" thickBot="1" x14ac:dyDescent="0.3">
      <c r="A13" s="26">
        <f t="shared" si="12"/>
        <v>12</v>
      </c>
      <c r="B13" s="27" t="s">
        <v>147</v>
      </c>
      <c r="C13" s="28" t="s">
        <v>95</v>
      </c>
      <c r="D13" s="29">
        <v>33.200000000000003</v>
      </c>
      <c r="E13" s="29"/>
      <c r="F13" s="29"/>
      <c r="G13" s="29"/>
      <c r="H13" s="29">
        <f t="shared" si="0"/>
        <v>33.200000000000003</v>
      </c>
      <c r="I13" s="29">
        <f t="shared" si="1"/>
        <v>16</v>
      </c>
      <c r="J13" s="28">
        <v>23.08</v>
      </c>
      <c r="K13" s="28">
        <v>2</v>
      </c>
      <c r="L13" s="28"/>
      <c r="M13" s="28"/>
      <c r="N13" s="28">
        <f t="shared" si="2"/>
        <v>33.08</v>
      </c>
      <c r="O13" s="28">
        <f t="shared" si="3"/>
        <v>18</v>
      </c>
      <c r="P13" s="29">
        <v>24.26</v>
      </c>
      <c r="Q13" s="29"/>
      <c r="R13" s="29"/>
      <c r="S13" s="29">
        <v>1</v>
      </c>
      <c r="T13" s="29">
        <f t="shared" si="4"/>
        <v>19.260000000000002</v>
      </c>
      <c r="U13" s="29">
        <f t="shared" si="5"/>
        <v>5</v>
      </c>
      <c r="V13" s="28">
        <v>20.77</v>
      </c>
      <c r="W13" s="28"/>
      <c r="X13" s="28"/>
      <c r="Y13" s="28"/>
      <c r="Z13" s="28">
        <f t="shared" si="6"/>
        <v>20.77</v>
      </c>
      <c r="AA13" s="28">
        <f t="shared" si="7"/>
        <v>4</v>
      </c>
      <c r="AB13" s="29">
        <v>29.65</v>
      </c>
      <c r="AC13" s="29">
        <v>1</v>
      </c>
      <c r="AD13" s="29"/>
      <c r="AE13" s="29"/>
      <c r="AF13" s="29">
        <f t="shared" si="8"/>
        <v>34.65</v>
      </c>
      <c r="AG13" s="29">
        <f t="shared" si="9"/>
        <v>16</v>
      </c>
      <c r="AH13" s="28"/>
      <c r="AI13" s="28">
        <f t="shared" si="10"/>
        <v>140.96</v>
      </c>
      <c r="AJ13" s="29">
        <f t="shared" si="11"/>
        <v>59</v>
      </c>
      <c r="AK13" s="30"/>
    </row>
    <row r="14" spans="1:156" s="34" customFormat="1" ht="13.8" thickBot="1" x14ac:dyDescent="0.3">
      <c r="A14" s="26">
        <f t="shared" si="12"/>
        <v>13</v>
      </c>
      <c r="B14" s="27" t="s">
        <v>114</v>
      </c>
      <c r="C14" s="28" t="s">
        <v>115</v>
      </c>
      <c r="D14" s="29">
        <v>23.3</v>
      </c>
      <c r="E14" s="29"/>
      <c r="F14" s="29"/>
      <c r="G14" s="29"/>
      <c r="H14" s="29">
        <f t="shared" si="0"/>
        <v>23.3</v>
      </c>
      <c r="I14" s="29">
        <f t="shared" si="1"/>
        <v>5</v>
      </c>
      <c r="J14" s="28">
        <v>23.61</v>
      </c>
      <c r="K14" s="28"/>
      <c r="L14" s="28"/>
      <c r="M14" s="28"/>
      <c r="N14" s="28">
        <f t="shared" si="2"/>
        <v>23.61</v>
      </c>
      <c r="O14" s="28">
        <f t="shared" si="3"/>
        <v>7</v>
      </c>
      <c r="P14" s="29">
        <v>45.08</v>
      </c>
      <c r="Q14" s="29"/>
      <c r="R14" s="29"/>
      <c r="S14" s="29">
        <v>1</v>
      </c>
      <c r="T14" s="29">
        <f t="shared" si="4"/>
        <v>40.08</v>
      </c>
      <c r="U14" s="29">
        <f t="shared" si="5"/>
        <v>26</v>
      </c>
      <c r="V14" s="28">
        <v>25.93</v>
      </c>
      <c r="W14" s="28">
        <v>1</v>
      </c>
      <c r="X14" s="28"/>
      <c r="Y14" s="28"/>
      <c r="Z14" s="28">
        <f t="shared" si="6"/>
        <v>30.93</v>
      </c>
      <c r="AA14" s="28">
        <f t="shared" si="7"/>
        <v>20</v>
      </c>
      <c r="AB14" s="29">
        <v>25.25</v>
      </c>
      <c r="AC14" s="29"/>
      <c r="AD14" s="29"/>
      <c r="AE14" s="29"/>
      <c r="AF14" s="29">
        <f t="shared" si="8"/>
        <v>25.25</v>
      </c>
      <c r="AG14" s="29">
        <f t="shared" si="9"/>
        <v>5</v>
      </c>
      <c r="AH14" s="28"/>
      <c r="AI14" s="28">
        <f t="shared" si="10"/>
        <v>143.16999999999999</v>
      </c>
      <c r="AJ14" s="29">
        <f t="shared" si="11"/>
        <v>63</v>
      </c>
      <c r="AK14" s="30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</row>
    <row r="15" spans="1:156" ht="13.8" thickBot="1" x14ac:dyDescent="0.3">
      <c r="A15" s="26">
        <f t="shared" si="12"/>
        <v>14</v>
      </c>
      <c r="B15" s="27" t="s">
        <v>125</v>
      </c>
      <c r="C15" s="28" t="s">
        <v>91</v>
      </c>
      <c r="D15" s="29">
        <v>27.14</v>
      </c>
      <c r="E15" s="29"/>
      <c r="F15" s="29"/>
      <c r="G15" s="29"/>
      <c r="H15" s="29">
        <f t="shared" si="0"/>
        <v>27.14</v>
      </c>
      <c r="I15" s="29">
        <f t="shared" si="1"/>
        <v>9</v>
      </c>
      <c r="J15" s="28">
        <v>29.47</v>
      </c>
      <c r="K15" s="28">
        <v>1</v>
      </c>
      <c r="L15" s="28"/>
      <c r="M15" s="28"/>
      <c r="N15" s="28">
        <f t="shared" si="2"/>
        <v>34.47</v>
      </c>
      <c r="O15" s="28">
        <f t="shared" si="3"/>
        <v>20</v>
      </c>
      <c r="P15" s="29">
        <v>25.15</v>
      </c>
      <c r="Q15" s="29">
        <v>1</v>
      </c>
      <c r="R15" s="29"/>
      <c r="S15" s="29">
        <v>1</v>
      </c>
      <c r="T15" s="29">
        <f t="shared" si="4"/>
        <v>25.15</v>
      </c>
      <c r="U15" s="29">
        <f t="shared" si="5"/>
        <v>14</v>
      </c>
      <c r="V15" s="28">
        <v>24.97</v>
      </c>
      <c r="W15" s="28"/>
      <c r="X15" s="28"/>
      <c r="Y15" s="28"/>
      <c r="Z15" s="28">
        <f t="shared" si="6"/>
        <v>24.97</v>
      </c>
      <c r="AA15" s="28">
        <f t="shared" si="7"/>
        <v>10</v>
      </c>
      <c r="AB15" s="29">
        <v>32.33</v>
      </c>
      <c r="AC15" s="29"/>
      <c r="AD15" s="29"/>
      <c r="AE15" s="29"/>
      <c r="AF15" s="29">
        <f t="shared" si="8"/>
        <v>32.33</v>
      </c>
      <c r="AG15" s="29">
        <f t="shared" si="9"/>
        <v>12</v>
      </c>
      <c r="AH15" s="28"/>
      <c r="AI15" s="28">
        <f t="shared" si="10"/>
        <v>144.06</v>
      </c>
      <c r="AJ15" s="29">
        <f t="shared" si="11"/>
        <v>65</v>
      </c>
      <c r="AK15" s="30"/>
    </row>
    <row r="16" spans="1:156" ht="13.8" thickBot="1" x14ac:dyDescent="0.3">
      <c r="A16" s="26">
        <f t="shared" si="12"/>
        <v>15</v>
      </c>
      <c r="B16" s="33" t="s">
        <v>140</v>
      </c>
      <c r="C16" s="28" t="s">
        <v>141</v>
      </c>
      <c r="D16" s="29">
        <v>27.87</v>
      </c>
      <c r="E16" s="29"/>
      <c r="F16" s="29"/>
      <c r="G16" s="29"/>
      <c r="H16" s="29">
        <f t="shared" si="0"/>
        <v>27.87</v>
      </c>
      <c r="I16" s="29">
        <f t="shared" si="1"/>
        <v>10</v>
      </c>
      <c r="J16" s="28">
        <v>32.880000000000003</v>
      </c>
      <c r="K16" s="28"/>
      <c r="L16" s="28"/>
      <c r="M16" s="28"/>
      <c r="N16" s="28">
        <f t="shared" si="2"/>
        <v>32.880000000000003</v>
      </c>
      <c r="O16" s="28">
        <f t="shared" si="3"/>
        <v>17</v>
      </c>
      <c r="P16" s="29">
        <v>28.83</v>
      </c>
      <c r="Q16" s="29"/>
      <c r="R16" s="29"/>
      <c r="S16" s="29"/>
      <c r="T16" s="29">
        <f t="shared" si="4"/>
        <v>28.83</v>
      </c>
      <c r="U16" s="29">
        <f t="shared" si="5"/>
        <v>18</v>
      </c>
      <c r="V16" s="28">
        <v>29.82</v>
      </c>
      <c r="W16" s="28"/>
      <c r="X16" s="28"/>
      <c r="Y16" s="28"/>
      <c r="Z16" s="28">
        <f t="shared" si="6"/>
        <v>29.82</v>
      </c>
      <c r="AA16" s="28">
        <f t="shared" si="7"/>
        <v>17</v>
      </c>
      <c r="AB16" s="29">
        <v>32.450000000000003</v>
      </c>
      <c r="AC16" s="29"/>
      <c r="AD16" s="29"/>
      <c r="AE16" s="29"/>
      <c r="AF16" s="29">
        <f t="shared" si="8"/>
        <v>32.450000000000003</v>
      </c>
      <c r="AG16" s="29">
        <f t="shared" si="9"/>
        <v>13</v>
      </c>
      <c r="AH16" s="28"/>
      <c r="AI16" s="28">
        <f t="shared" si="10"/>
        <v>151.85000000000002</v>
      </c>
      <c r="AJ16" s="29">
        <f t="shared" si="11"/>
        <v>75</v>
      </c>
      <c r="AK16" s="30" t="s">
        <v>117</v>
      </c>
    </row>
    <row r="17" spans="1:41" ht="13.8" thickBot="1" x14ac:dyDescent="0.3">
      <c r="A17" s="26">
        <f t="shared" si="12"/>
        <v>16</v>
      </c>
      <c r="B17" s="27" t="s">
        <v>143</v>
      </c>
      <c r="C17" s="28" t="s">
        <v>142</v>
      </c>
      <c r="D17" s="29">
        <v>39.36</v>
      </c>
      <c r="E17" s="29"/>
      <c r="F17" s="29"/>
      <c r="G17" s="29"/>
      <c r="H17" s="29">
        <f t="shared" si="0"/>
        <v>39.36</v>
      </c>
      <c r="I17" s="29">
        <f t="shared" si="1"/>
        <v>20</v>
      </c>
      <c r="J17" s="28">
        <v>27.68</v>
      </c>
      <c r="K17" s="28"/>
      <c r="L17" s="28"/>
      <c r="M17" s="28"/>
      <c r="N17" s="28">
        <f t="shared" si="2"/>
        <v>27.68</v>
      </c>
      <c r="O17" s="28">
        <f t="shared" si="3"/>
        <v>9</v>
      </c>
      <c r="P17" s="29">
        <v>31.28</v>
      </c>
      <c r="Q17" s="29">
        <v>1</v>
      </c>
      <c r="R17" s="29"/>
      <c r="S17" s="29">
        <v>1</v>
      </c>
      <c r="T17" s="29">
        <f t="shared" si="4"/>
        <v>31.28</v>
      </c>
      <c r="U17" s="29">
        <f t="shared" si="5"/>
        <v>21</v>
      </c>
      <c r="V17" s="28">
        <v>25.72</v>
      </c>
      <c r="W17" s="28">
        <v>1</v>
      </c>
      <c r="X17" s="28"/>
      <c r="Y17" s="28"/>
      <c r="Z17" s="28">
        <f t="shared" si="6"/>
        <v>30.72</v>
      </c>
      <c r="AA17" s="28">
        <f t="shared" si="7"/>
        <v>19</v>
      </c>
      <c r="AB17" s="29">
        <v>29.69</v>
      </c>
      <c r="AC17" s="29"/>
      <c r="AD17" s="29"/>
      <c r="AE17" s="29"/>
      <c r="AF17" s="29">
        <f t="shared" si="8"/>
        <v>29.69</v>
      </c>
      <c r="AG17" s="29">
        <f t="shared" si="9"/>
        <v>9</v>
      </c>
      <c r="AH17" s="28"/>
      <c r="AI17" s="28">
        <f t="shared" si="10"/>
        <v>158.72999999999999</v>
      </c>
      <c r="AJ17" s="29">
        <f t="shared" si="11"/>
        <v>78</v>
      </c>
      <c r="AK17" s="30"/>
    </row>
    <row r="18" spans="1:41" ht="13.8" thickBot="1" x14ac:dyDescent="0.3">
      <c r="A18" s="26">
        <f t="shared" si="12"/>
        <v>17</v>
      </c>
      <c r="B18" s="27" t="s">
        <v>107</v>
      </c>
      <c r="C18" s="28" t="s">
        <v>95</v>
      </c>
      <c r="D18" s="29">
        <v>29.53</v>
      </c>
      <c r="E18" s="29">
        <v>1</v>
      </c>
      <c r="F18" s="29"/>
      <c r="G18" s="29"/>
      <c r="H18" s="29">
        <f t="shared" si="0"/>
        <v>34.53</v>
      </c>
      <c r="I18" s="29">
        <f t="shared" si="1"/>
        <v>18</v>
      </c>
      <c r="J18" s="28">
        <v>29.56</v>
      </c>
      <c r="K18" s="28"/>
      <c r="L18" s="28"/>
      <c r="M18" s="28"/>
      <c r="N18" s="28">
        <f t="shared" si="2"/>
        <v>29.56</v>
      </c>
      <c r="O18" s="28">
        <f t="shared" si="3"/>
        <v>13</v>
      </c>
      <c r="P18" s="29">
        <v>30.44</v>
      </c>
      <c r="Q18" s="29"/>
      <c r="R18" s="29"/>
      <c r="S18" s="29">
        <v>1</v>
      </c>
      <c r="T18" s="29">
        <f t="shared" si="4"/>
        <v>25.44</v>
      </c>
      <c r="U18" s="29">
        <f t="shared" si="5"/>
        <v>15</v>
      </c>
      <c r="V18" s="28">
        <v>25.96</v>
      </c>
      <c r="W18" s="28"/>
      <c r="X18" s="28"/>
      <c r="Y18" s="28"/>
      <c r="Z18" s="28">
        <f t="shared" si="6"/>
        <v>25.96</v>
      </c>
      <c r="AA18" s="28">
        <f t="shared" si="7"/>
        <v>11</v>
      </c>
      <c r="AB18" s="29">
        <v>45.53</v>
      </c>
      <c r="AC18" s="29"/>
      <c r="AD18" s="29"/>
      <c r="AE18" s="29"/>
      <c r="AF18" s="29">
        <f t="shared" si="8"/>
        <v>45.53</v>
      </c>
      <c r="AG18" s="29">
        <f t="shared" si="9"/>
        <v>24</v>
      </c>
      <c r="AH18" s="28"/>
      <c r="AI18" s="28">
        <f t="shared" si="10"/>
        <v>161.02000000000001</v>
      </c>
      <c r="AJ18" s="29">
        <f t="shared" si="11"/>
        <v>81</v>
      </c>
      <c r="AK18" s="30"/>
    </row>
    <row r="19" spans="1:41" ht="13.8" thickBot="1" x14ac:dyDescent="0.3">
      <c r="A19" s="26">
        <f t="shared" si="12"/>
        <v>18</v>
      </c>
      <c r="B19" s="27" t="s">
        <v>144</v>
      </c>
      <c r="C19" s="28" t="s">
        <v>95</v>
      </c>
      <c r="D19" s="29">
        <v>28.65</v>
      </c>
      <c r="E19" s="29"/>
      <c r="F19" s="29"/>
      <c r="G19" s="29"/>
      <c r="H19" s="29">
        <f t="shared" si="0"/>
        <v>28.65</v>
      </c>
      <c r="I19" s="29">
        <f t="shared" si="1"/>
        <v>11</v>
      </c>
      <c r="J19" s="28">
        <v>44.07</v>
      </c>
      <c r="K19" s="28">
        <v>1</v>
      </c>
      <c r="L19" s="28"/>
      <c r="M19" s="28"/>
      <c r="N19" s="28">
        <f t="shared" si="2"/>
        <v>49.07</v>
      </c>
      <c r="O19" s="28">
        <f t="shared" si="3"/>
        <v>32</v>
      </c>
      <c r="P19" s="29">
        <v>26.81</v>
      </c>
      <c r="Q19" s="29"/>
      <c r="R19" s="29"/>
      <c r="S19" s="29">
        <v>1</v>
      </c>
      <c r="T19" s="29">
        <f t="shared" si="4"/>
        <v>21.81</v>
      </c>
      <c r="U19" s="29">
        <f t="shared" si="5"/>
        <v>10</v>
      </c>
      <c r="V19" s="28">
        <v>27.11</v>
      </c>
      <c r="W19" s="28"/>
      <c r="X19" s="28"/>
      <c r="Y19" s="28"/>
      <c r="Z19" s="28">
        <f t="shared" si="6"/>
        <v>27.11</v>
      </c>
      <c r="AA19" s="28">
        <f t="shared" si="7"/>
        <v>13</v>
      </c>
      <c r="AB19" s="29">
        <v>37.03</v>
      </c>
      <c r="AC19" s="29"/>
      <c r="AD19" s="29"/>
      <c r="AE19" s="29"/>
      <c r="AF19" s="29">
        <f t="shared" si="8"/>
        <v>37.03</v>
      </c>
      <c r="AG19" s="29">
        <f t="shared" si="9"/>
        <v>18</v>
      </c>
      <c r="AH19" s="28"/>
      <c r="AI19" s="28">
        <f t="shared" si="10"/>
        <v>163.67000000000002</v>
      </c>
      <c r="AJ19" s="29">
        <f t="shared" si="11"/>
        <v>84</v>
      </c>
      <c r="AK19" s="30"/>
    </row>
    <row r="20" spans="1:41" ht="13.8" thickBot="1" x14ac:dyDescent="0.3">
      <c r="A20" s="26">
        <f t="shared" si="12"/>
        <v>19</v>
      </c>
      <c r="B20" s="27" t="s">
        <v>69</v>
      </c>
      <c r="C20" s="28" t="s">
        <v>70</v>
      </c>
      <c r="D20" s="29">
        <v>26.4</v>
      </c>
      <c r="E20" s="29"/>
      <c r="F20" s="29"/>
      <c r="G20" s="29"/>
      <c r="H20" s="29">
        <f t="shared" si="0"/>
        <v>26.4</v>
      </c>
      <c r="I20" s="29">
        <f t="shared" si="1"/>
        <v>8</v>
      </c>
      <c r="J20" s="28">
        <v>41.27</v>
      </c>
      <c r="K20" s="28"/>
      <c r="L20" s="28"/>
      <c r="M20" s="28"/>
      <c r="N20" s="28">
        <f t="shared" si="2"/>
        <v>41.27</v>
      </c>
      <c r="O20" s="28">
        <f t="shared" si="3"/>
        <v>25</v>
      </c>
      <c r="P20" s="29">
        <v>30.9</v>
      </c>
      <c r="Q20" s="29"/>
      <c r="R20" s="29"/>
      <c r="S20" s="29"/>
      <c r="T20" s="29">
        <f t="shared" si="4"/>
        <v>30.9</v>
      </c>
      <c r="U20" s="29">
        <f t="shared" si="5"/>
        <v>20</v>
      </c>
      <c r="V20" s="28">
        <v>29.77</v>
      </c>
      <c r="W20" s="28"/>
      <c r="X20" s="28"/>
      <c r="Y20" s="28"/>
      <c r="Z20" s="28">
        <f t="shared" si="6"/>
        <v>29.77</v>
      </c>
      <c r="AA20" s="28">
        <f t="shared" si="7"/>
        <v>16</v>
      </c>
      <c r="AB20" s="29">
        <v>31.25</v>
      </c>
      <c r="AC20" s="29">
        <v>1</v>
      </c>
      <c r="AD20" s="29"/>
      <c r="AE20" s="29"/>
      <c r="AF20" s="29">
        <f t="shared" si="8"/>
        <v>36.25</v>
      </c>
      <c r="AG20" s="29">
        <f t="shared" si="9"/>
        <v>17</v>
      </c>
      <c r="AH20" s="28"/>
      <c r="AI20" s="28">
        <f t="shared" si="10"/>
        <v>164.59</v>
      </c>
      <c r="AJ20" s="29">
        <f t="shared" si="11"/>
        <v>86</v>
      </c>
      <c r="AK20" s="30"/>
    </row>
    <row r="21" spans="1:41" ht="13.8" thickBot="1" x14ac:dyDescent="0.3">
      <c r="A21" s="26">
        <f t="shared" si="12"/>
        <v>20</v>
      </c>
      <c r="B21" s="27" t="s">
        <v>128</v>
      </c>
      <c r="C21" s="28" t="s">
        <v>52</v>
      </c>
      <c r="D21" s="29">
        <v>40.409999999999997</v>
      </c>
      <c r="E21" s="29">
        <v>1</v>
      </c>
      <c r="F21" s="29"/>
      <c r="G21" s="29"/>
      <c r="H21" s="29">
        <f t="shared" si="0"/>
        <v>45.41</v>
      </c>
      <c r="I21" s="29">
        <f t="shared" si="1"/>
        <v>26</v>
      </c>
      <c r="J21" s="28">
        <v>33.51</v>
      </c>
      <c r="K21" s="28"/>
      <c r="L21" s="28"/>
      <c r="M21" s="28"/>
      <c r="N21" s="28">
        <f t="shared" si="2"/>
        <v>33.51</v>
      </c>
      <c r="O21" s="28">
        <f t="shared" si="3"/>
        <v>19</v>
      </c>
      <c r="P21" s="29">
        <v>23.06</v>
      </c>
      <c r="Q21" s="29"/>
      <c r="R21" s="29"/>
      <c r="S21" s="29"/>
      <c r="T21" s="29">
        <f t="shared" si="4"/>
        <v>23.06</v>
      </c>
      <c r="U21" s="29">
        <f t="shared" si="5"/>
        <v>11</v>
      </c>
      <c r="V21" s="28">
        <v>32.630000000000003</v>
      </c>
      <c r="W21" s="28"/>
      <c r="X21" s="28"/>
      <c r="Y21" s="28"/>
      <c r="Z21" s="28">
        <f t="shared" si="6"/>
        <v>32.630000000000003</v>
      </c>
      <c r="AA21" s="28">
        <f t="shared" si="7"/>
        <v>22</v>
      </c>
      <c r="AB21" s="29">
        <v>37.93</v>
      </c>
      <c r="AC21" s="29"/>
      <c r="AD21" s="29"/>
      <c r="AE21" s="29"/>
      <c r="AF21" s="29">
        <f t="shared" si="8"/>
        <v>37.93</v>
      </c>
      <c r="AG21" s="29">
        <f t="shared" si="9"/>
        <v>19</v>
      </c>
      <c r="AH21" s="28"/>
      <c r="AI21" s="28">
        <f t="shared" si="10"/>
        <v>172.54</v>
      </c>
      <c r="AJ21" s="29">
        <f t="shared" si="11"/>
        <v>97</v>
      </c>
      <c r="AK21" s="30"/>
    </row>
    <row r="22" spans="1:41" ht="13.8" thickBot="1" x14ac:dyDescent="0.3">
      <c r="A22" s="26">
        <f t="shared" si="12"/>
        <v>21</v>
      </c>
      <c r="B22" s="33" t="s">
        <v>112</v>
      </c>
      <c r="C22" s="28" t="s">
        <v>109</v>
      </c>
      <c r="D22" s="29">
        <v>39.630000000000003</v>
      </c>
      <c r="E22" s="29"/>
      <c r="F22" s="29"/>
      <c r="G22" s="29"/>
      <c r="H22" s="29">
        <f t="shared" si="0"/>
        <v>39.630000000000003</v>
      </c>
      <c r="I22" s="29">
        <f t="shared" si="1"/>
        <v>21</v>
      </c>
      <c r="J22" s="28">
        <v>31.29</v>
      </c>
      <c r="K22" s="28"/>
      <c r="L22" s="28"/>
      <c r="M22" s="28"/>
      <c r="N22" s="28">
        <f t="shared" si="2"/>
        <v>31.29</v>
      </c>
      <c r="O22" s="28">
        <f t="shared" si="3"/>
        <v>15</v>
      </c>
      <c r="P22" s="29">
        <v>33.74</v>
      </c>
      <c r="Q22" s="29"/>
      <c r="R22" s="29"/>
      <c r="S22" s="29">
        <v>1</v>
      </c>
      <c r="T22" s="29">
        <f t="shared" si="4"/>
        <v>28.740000000000002</v>
      </c>
      <c r="U22" s="29">
        <f t="shared" si="5"/>
        <v>17</v>
      </c>
      <c r="V22" s="28">
        <v>33.97</v>
      </c>
      <c r="W22" s="28"/>
      <c r="X22" s="28"/>
      <c r="Y22" s="28"/>
      <c r="Z22" s="28">
        <f t="shared" si="6"/>
        <v>33.97</v>
      </c>
      <c r="AA22" s="28">
        <f t="shared" si="7"/>
        <v>24</v>
      </c>
      <c r="AB22" s="29">
        <v>39.81</v>
      </c>
      <c r="AC22" s="29"/>
      <c r="AD22" s="29"/>
      <c r="AE22" s="29"/>
      <c r="AF22" s="29">
        <f t="shared" si="8"/>
        <v>39.81</v>
      </c>
      <c r="AG22" s="29">
        <f t="shared" si="9"/>
        <v>20</v>
      </c>
      <c r="AH22" s="28"/>
      <c r="AI22" s="28">
        <f t="shared" si="10"/>
        <v>173.44</v>
      </c>
      <c r="AJ22" s="29">
        <f t="shared" si="11"/>
        <v>97</v>
      </c>
      <c r="AK22" s="30" t="s">
        <v>117</v>
      </c>
    </row>
    <row r="23" spans="1:41" s="20" customFormat="1" ht="13.8" thickBot="1" x14ac:dyDescent="0.3">
      <c r="A23" s="26">
        <f t="shared" si="12"/>
        <v>22</v>
      </c>
      <c r="B23" s="27" t="s">
        <v>122</v>
      </c>
      <c r="C23" s="28" t="s">
        <v>77</v>
      </c>
      <c r="D23" s="29">
        <v>31.74</v>
      </c>
      <c r="E23" s="29">
        <v>1</v>
      </c>
      <c r="F23" s="29"/>
      <c r="G23" s="29"/>
      <c r="H23" s="29">
        <f t="shared" si="0"/>
        <v>36.739999999999995</v>
      </c>
      <c r="I23" s="29">
        <f t="shared" si="1"/>
        <v>19</v>
      </c>
      <c r="J23" s="28">
        <v>31.74</v>
      </c>
      <c r="K23" s="28"/>
      <c r="L23" s="28"/>
      <c r="M23" s="28"/>
      <c r="N23" s="28">
        <f t="shared" si="2"/>
        <v>31.74</v>
      </c>
      <c r="O23" s="28">
        <f t="shared" si="3"/>
        <v>16</v>
      </c>
      <c r="P23" s="29">
        <v>34.81</v>
      </c>
      <c r="Q23" s="29"/>
      <c r="R23" s="29"/>
      <c r="S23" s="29">
        <v>1</v>
      </c>
      <c r="T23" s="29">
        <f t="shared" si="4"/>
        <v>29.810000000000002</v>
      </c>
      <c r="U23" s="29">
        <f t="shared" si="5"/>
        <v>19</v>
      </c>
      <c r="V23" s="28">
        <v>30.4</v>
      </c>
      <c r="W23" s="28"/>
      <c r="X23" s="28"/>
      <c r="Y23" s="28"/>
      <c r="Z23" s="28">
        <f t="shared" si="6"/>
        <v>30.4</v>
      </c>
      <c r="AA23" s="28">
        <f t="shared" si="7"/>
        <v>18</v>
      </c>
      <c r="AB23" s="29">
        <v>36.409999999999997</v>
      </c>
      <c r="AC23" s="29">
        <v>2</v>
      </c>
      <c r="AD23" s="29"/>
      <c r="AE23" s="29"/>
      <c r="AF23" s="29">
        <f t="shared" si="8"/>
        <v>46.41</v>
      </c>
      <c r="AG23" s="29">
        <f t="shared" si="9"/>
        <v>26</v>
      </c>
      <c r="AH23" s="28"/>
      <c r="AI23" s="28">
        <f t="shared" si="10"/>
        <v>175.1</v>
      </c>
      <c r="AJ23" s="29">
        <f t="shared" si="11"/>
        <v>98</v>
      </c>
      <c r="AK23" s="30"/>
      <c r="AL23" s="17"/>
      <c r="AM23" s="17"/>
      <c r="AN23" s="17"/>
      <c r="AO23" s="17"/>
    </row>
    <row r="24" spans="1:41" ht="13.8" thickBot="1" x14ac:dyDescent="0.3">
      <c r="A24" s="26">
        <f t="shared" si="12"/>
        <v>23</v>
      </c>
      <c r="B24" s="33" t="s">
        <v>148</v>
      </c>
      <c r="C24" s="28" t="s">
        <v>141</v>
      </c>
      <c r="D24" s="29">
        <v>34</v>
      </c>
      <c r="E24" s="29"/>
      <c r="F24" s="29"/>
      <c r="G24" s="29"/>
      <c r="H24" s="29">
        <f t="shared" si="0"/>
        <v>34</v>
      </c>
      <c r="I24" s="29">
        <f t="shared" si="1"/>
        <v>17</v>
      </c>
      <c r="J24" s="28">
        <v>51.23</v>
      </c>
      <c r="K24" s="28"/>
      <c r="L24" s="28"/>
      <c r="M24" s="28"/>
      <c r="N24" s="28">
        <f t="shared" si="2"/>
        <v>51.23</v>
      </c>
      <c r="O24" s="28">
        <f t="shared" si="3"/>
        <v>33</v>
      </c>
      <c r="P24" s="29">
        <v>39.96</v>
      </c>
      <c r="Q24" s="29"/>
      <c r="R24" s="29"/>
      <c r="S24" s="29">
        <v>1</v>
      </c>
      <c r="T24" s="29">
        <f t="shared" si="4"/>
        <v>34.96</v>
      </c>
      <c r="U24" s="29">
        <f t="shared" si="5"/>
        <v>23</v>
      </c>
      <c r="V24" s="28">
        <v>34.89</v>
      </c>
      <c r="W24" s="28"/>
      <c r="X24" s="28"/>
      <c r="Y24" s="28"/>
      <c r="Z24" s="28">
        <f t="shared" si="6"/>
        <v>34.89</v>
      </c>
      <c r="AA24" s="28">
        <f t="shared" si="7"/>
        <v>25</v>
      </c>
      <c r="AB24" s="29">
        <v>42.83</v>
      </c>
      <c r="AC24" s="29"/>
      <c r="AD24" s="29"/>
      <c r="AE24" s="29"/>
      <c r="AF24" s="29">
        <f t="shared" si="8"/>
        <v>42.83</v>
      </c>
      <c r="AG24" s="29">
        <f t="shared" si="9"/>
        <v>21</v>
      </c>
      <c r="AH24" s="28"/>
      <c r="AI24" s="28">
        <f t="shared" si="10"/>
        <v>197.90999999999997</v>
      </c>
      <c r="AJ24" s="29">
        <f t="shared" si="11"/>
        <v>119</v>
      </c>
      <c r="AK24" s="30" t="s">
        <v>117</v>
      </c>
    </row>
    <row r="25" spans="1:41" ht="13.8" thickBot="1" x14ac:dyDescent="0.3">
      <c r="A25" s="26">
        <f t="shared" si="12"/>
        <v>24</v>
      </c>
      <c r="B25" s="33" t="s">
        <v>119</v>
      </c>
      <c r="C25" s="28" t="s">
        <v>70</v>
      </c>
      <c r="D25" s="29">
        <v>45.2</v>
      </c>
      <c r="E25" s="29"/>
      <c r="F25" s="29"/>
      <c r="G25" s="29"/>
      <c r="H25" s="29">
        <f t="shared" si="0"/>
        <v>45.2</v>
      </c>
      <c r="I25" s="29">
        <f t="shared" si="1"/>
        <v>25</v>
      </c>
      <c r="J25" s="28">
        <v>42.05</v>
      </c>
      <c r="K25" s="28"/>
      <c r="L25" s="28"/>
      <c r="M25" s="28"/>
      <c r="N25" s="28">
        <f t="shared" si="2"/>
        <v>42.05</v>
      </c>
      <c r="O25" s="28">
        <f t="shared" si="3"/>
        <v>27</v>
      </c>
      <c r="P25" s="29">
        <v>41.13</v>
      </c>
      <c r="Q25" s="29"/>
      <c r="R25" s="29"/>
      <c r="S25" s="29"/>
      <c r="T25" s="29">
        <f t="shared" si="4"/>
        <v>41.13</v>
      </c>
      <c r="U25" s="29">
        <f t="shared" si="5"/>
        <v>27</v>
      </c>
      <c r="V25" s="28">
        <v>41.18</v>
      </c>
      <c r="W25" s="28"/>
      <c r="X25" s="28"/>
      <c r="Y25" s="28"/>
      <c r="Z25" s="28">
        <f t="shared" si="6"/>
        <v>41.18</v>
      </c>
      <c r="AA25" s="28">
        <f t="shared" si="7"/>
        <v>28</v>
      </c>
      <c r="AB25" s="29">
        <v>44.35</v>
      </c>
      <c r="AC25" s="29"/>
      <c r="AD25" s="29"/>
      <c r="AE25" s="29"/>
      <c r="AF25" s="29">
        <f t="shared" si="8"/>
        <v>44.35</v>
      </c>
      <c r="AG25" s="29">
        <f t="shared" si="9"/>
        <v>22</v>
      </c>
      <c r="AH25" s="28"/>
      <c r="AI25" s="28">
        <f t="shared" si="10"/>
        <v>213.91</v>
      </c>
      <c r="AJ25" s="29">
        <f t="shared" si="11"/>
        <v>129</v>
      </c>
      <c r="AK25" s="30" t="s">
        <v>117</v>
      </c>
    </row>
    <row r="26" spans="1:41" ht="13.8" thickBot="1" x14ac:dyDescent="0.3">
      <c r="A26" s="26">
        <f t="shared" si="12"/>
        <v>25</v>
      </c>
      <c r="B26" s="27" t="s">
        <v>133</v>
      </c>
      <c r="C26" s="28" t="s">
        <v>36</v>
      </c>
      <c r="D26" s="29">
        <v>38.26</v>
      </c>
      <c r="E26" s="29">
        <v>2</v>
      </c>
      <c r="F26" s="29">
        <v>1</v>
      </c>
      <c r="G26" s="29"/>
      <c r="H26" s="29">
        <f t="shared" si="0"/>
        <v>58.26</v>
      </c>
      <c r="I26" s="29">
        <f t="shared" si="1"/>
        <v>35</v>
      </c>
      <c r="J26" s="28">
        <v>36.159999999999997</v>
      </c>
      <c r="K26" s="28"/>
      <c r="L26" s="28"/>
      <c r="M26" s="28"/>
      <c r="N26" s="28">
        <f t="shared" si="2"/>
        <v>36.159999999999997</v>
      </c>
      <c r="O26" s="28">
        <f t="shared" si="3"/>
        <v>21</v>
      </c>
      <c r="P26" s="29">
        <v>33.49</v>
      </c>
      <c r="Q26" s="29"/>
      <c r="R26" s="29">
        <v>1</v>
      </c>
      <c r="S26" s="29"/>
      <c r="T26" s="29">
        <f t="shared" si="4"/>
        <v>43.49</v>
      </c>
      <c r="U26" s="29">
        <f t="shared" si="5"/>
        <v>31</v>
      </c>
      <c r="V26" s="28">
        <v>29.16</v>
      </c>
      <c r="W26" s="28"/>
      <c r="X26" s="28"/>
      <c r="Y26" s="28"/>
      <c r="Z26" s="28">
        <f t="shared" si="6"/>
        <v>29.16</v>
      </c>
      <c r="AA26" s="28">
        <f t="shared" si="7"/>
        <v>15</v>
      </c>
      <c r="AB26" s="29">
        <v>56.94</v>
      </c>
      <c r="AC26" s="29"/>
      <c r="AD26" s="29"/>
      <c r="AE26" s="29"/>
      <c r="AF26" s="29">
        <f t="shared" si="8"/>
        <v>56.94</v>
      </c>
      <c r="AG26" s="29">
        <f t="shared" si="9"/>
        <v>32</v>
      </c>
      <c r="AH26" s="28"/>
      <c r="AI26" s="28">
        <f t="shared" si="10"/>
        <v>224.01</v>
      </c>
      <c r="AJ26" s="29">
        <f t="shared" si="11"/>
        <v>134</v>
      </c>
      <c r="AK26" s="30"/>
    </row>
    <row r="27" spans="1:41" ht="13.8" thickBot="1" x14ac:dyDescent="0.3">
      <c r="A27" s="26">
        <f t="shared" si="12"/>
        <v>26</v>
      </c>
      <c r="B27" s="27" t="s">
        <v>120</v>
      </c>
      <c r="C27" s="32" t="s">
        <v>121</v>
      </c>
      <c r="D27" s="29">
        <v>41.02</v>
      </c>
      <c r="E27" s="29">
        <v>1</v>
      </c>
      <c r="F27" s="29"/>
      <c r="G27" s="29"/>
      <c r="H27" s="29">
        <f t="shared" si="0"/>
        <v>46.02</v>
      </c>
      <c r="I27" s="29">
        <f t="shared" si="1"/>
        <v>27</v>
      </c>
      <c r="J27" s="28">
        <v>40.04</v>
      </c>
      <c r="K27" s="28"/>
      <c r="L27" s="28"/>
      <c r="M27" s="28"/>
      <c r="N27" s="28">
        <f t="shared" si="2"/>
        <v>40.04</v>
      </c>
      <c r="O27" s="28">
        <f t="shared" si="3"/>
        <v>24</v>
      </c>
      <c r="P27" s="29">
        <v>40.4</v>
      </c>
      <c r="Q27" s="29"/>
      <c r="R27" s="29"/>
      <c r="S27" s="29">
        <v>1</v>
      </c>
      <c r="T27" s="29">
        <f t="shared" si="4"/>
        <v>35.4</v>
      </c>
      <c r="U27" s="29">
        <f t="shared" si="5"/>
        <v>24</v>
      </c>
      <c r="V27" s="28">
        <v>42.64</v>
      </c>
      <c r="W27" s="28"/>
      <c r="X27" s="28"/>
      <c r="Y27" s="28"/>
      <c r="Z27" s="28">
        <f t="shared" si="6"/>
        <v>42.64</v>
      </c>
      <c r="AA27" s="28">
        <f t="shared" si="7"/>
        <v>32</v>
      </c>
      <c r="AB27" s="29">
        <v>42.85</v>
      </c>
      <c r="AC27" s="29">
        <v>1</v>
      </c>
      <c r="AD27" s="29"/>
      <c r="AE27" s="29"/>
      <c r="AF27" s="29">
        <f t="shared" si="8"/>
        <v>47.85</v>
      </c>
      <c r="AG27" s="29">
        <f t="shared" si="9"/>
        <v>28</v>
      </c>
      <c r="AH27" s="28"/>
      <c r="AI27" s="28">
        <f t="shared" si="10"/>
        <v>211.95000000000002</v>
      </c>
      <c r="AJ27" s="29">
        <f t="shared" si="11"/>
        <v>135</v>
      </c>
      <c r="AK27" s="30"/>
    </row>
    <row r="28" spans="1:41" ht="13.8" thickBot="1" x14ac:dyDescent="0.3">
      <c r="A28" s="26">
        <f t="shared" si="12"/>
        <v>27</v>
      </c>
      <c r="B28" s="27" t="s">
        <v>113</v>
      </c>
      <c r="C28" s="28" t="s">
        <v>50</v>
      </c>
      <c r="D28" s="29">
        <v>41.46</v>
      </c>
      <c r="E28" s="29">
        <v>1</v>
      </c>
      <c r="F28" s="29"/>
      <c r="G28" s="29"/>
      <c r="H28" s="29">
        <f t="shared" si="0"/>
        <v>46.46</v>
      </c>
      <c r="I28" s="29">
        <f t="shared" si="1"/>
        <v>28</v>
      </c>
      <c r="J28" s="28">
        <v>41.77</v>
      </c>
      <c r="K28" s="28"/>
      <c r="L28" s="28"/>
      <c r="M28" s="28"/>
      <c r="N28" s="28">
        <f t="shared" si="2"/>
        <v>41.77</v>
      </c>
      <c r="O28" s="28">
        <f t="shared" si="3"/>
        <v>26</v>
      </c>
      <c r="P28" s="29">
        <v>33.619999999999997</v>
      </c>
      <c r="Q28" s="29"/>
      <c r="R28" s="29"/>
      <c r="S28" s="29"/>
      <c r="T28" s="29">
        <f t="shared" si="4"/>
        <v>33.619999999999997</v>
      </c>
      <c r="U28" s="29">
        <f t="shared" si="5"/>
        <v>22</v>
      </c>
      <c r="V28" s="28">
        <v>34.33</v>
      </c>
      <c r="W28" s="28">
        <v>1</v>
      </c>
      <c r="X28" s="28"/>
      <c r="Y28" s="28"/>
      <c r="Z28" s="28">
        <f t="shared" si="6"/>
        <v>39.33</v>
      </c>
      <c r="AA28" s="28">
        <f t="shared" si="7"/>
        <v>26</v>
      </c>
      <c r="AB28" s="29">
        <v>60.7</v>
      </c>
      <c r="AC28" s="29"/>
      <c r="AD28" s="29"/>
      <c r="AE28" s="29"/>
      <c r="AF28" s="29">
        <f t="shared" si="8"/>
        <v>60.7</v>
      </c>
      <c r="AG28" s="29">
        <f t="shared" si="9"/>
        <v>33</v>
      </c>
      <c r="AH28" s="28"/>
      <c r="AI28" s="28">
        <f t="shared" si="10"/>
        <v>221.88</v>
      </c>
      <c r="AJ28" s="29">
        <f t="shared" si="11"/>
        <v>135</v>
      </c>
      <c r="AK28" s="30"/>
    </row>
    <row r="29" spans="1:41" ht="13.8" thickBot="1" x14ac:dyDescent="0.3">
      <c r="A29" s="26">
        <f t="shared" si="12"/>
        <v>28</v>
      </c>
      <c r="B29" s="33" t="s">
        <v>105</v>
      </c>
      <c r="C29" s="28" t="s">
        <v>142</v>
      </c>
      <c r="D29" s="29">
        <v>49.49</v>
      </c>
      <c r="E29" s="29"/>
      <c r="F29" s="29"/>
      <c r="G29" s="29"/>
      <c r="H29" s="29">
        <f t="shared" si="0"/>
        <v>49.49</v>
      </c>
      <c r="I29" s="29">
        <f t="shared" si="1"/>
        <v>30</v>
      </c>
      <c r="J29" s="28">
        <v>43.16</v>
      </c>
      <c r="K29" s="28"/>
      <c r="L29" s="28"/>
      <c r="M29" s="28"/>
      <c r="N29" s="28">
        <f t="shared" si="2"/>
        <v>43.16</v>
      </c>
      <c r="O29" s="28">
        <f t="shared" si="3"/>
        <v>28</v>
      </c>
      <c r="P29" s="29">
        <v>44.28</v>
      </c>
      <c r="Q29" s="29"/>
      <c r="R29" s="29"/>
      <c r="S29" s="29"/>
      <c r="T29" s="29">
        <f t="shared" si="4"/>
        <v>44.28</v>
      </c>
      <c r="U29" s="29">
        <f t="shared" si="5"/>
        <v>32</v>
      </c>
      <c r="V29" s="28">
        <v>41.16</v>
      </c>
      <c r="W29" s="28"/>
      <c r="X29" s="28"/>
      <c r="Y29" s="28"/>
      <c r="Z29" s="28">
        <f t="shared" si="6"/>
        <v>41.16</v>
      </c>
      <c r="AA29" s="28">
        <f t="shared" si="7"/>
        <v>27</v>
      </c>
      <c r="AB29" s="29">
        <v>45.58</v>
      </c>
      <c r="AC29" s="29"/>
      <c r="AD29" s="29"/>
      <c r="AE29" s="29"/>
      <c r="AF29" s="29">
        <f t="shared" si="8"/>
        <v>45.58</v>
      </c>
      <c r="AG29" s="29">
        <f t="shared" si="9"/>
        <v>25</v>
      </c>
      <c r="AH29" s="28"/>
      <c r="AI29" s="28">
        <f t="shared" si="10"/>
        <v>223.67000000000002</v>
      </c>
      <c r="AJ29" s="29">
        <f t="shared" si="11"/>
        <v>142</v>
      </c>
      <c r="AK29" s="30" t="s">
        <v>117</v>
      </c>
    </row>
    <row r="30" spans="1:41" ht="13.8" thickBot="1" x14ac:dyDescent="0.3">
      <c r="A30" s="26">
        <f t="shared" si="12"/>
        <v>29</v>
      </c>
      <c r="B30" s="33" t="s">
        <v>106</v>
      </c>
      <c r="C30" s="28" t="s">
        <v>135</v>
      </c>
      <c r="D30" s="29">
        <v>44.61</v>
      </c>
      <c r="E30" s="29"/>
      <c r="F30" s="29"/>
      <c r="G30" s="29"/>
      <c r="H30" s="29">
        <f t="shared" si="0"/>
        <v>44.61</v>
      </c>
      <c r="I30" s="29">
        <f t="shared" si="1"/>
        <v>24</v>
      </c>
      <c r="J30" s="28">
        <v>48.04</v>
      </c>
      <c r="K30" s="28"/>
      <c r="L30" s="28"/>
      <c r="M30" s="28"/>
      <c r="N30" s="28">
        <f t="shared" si="2"/>
        <v>48.04</v>
      </c>
      <c r="O30" s="28">
        <f t="shared" si="3"/>
        <v>30</v>
      </c>
      <c r="P30" s="29">
        <v>46.59</v>
      </c>
      <c r="Q30" s="29"/>
      <c r="R30" s="29"/>
      <c r="S30" s="29">
        <v>1</v>
      </c>
      <c r="T30" s="29">
        <f t="shared" si="4"/>
        <v>41.59</v>
      </c>
      <c r="U30" s="29">
        <f t="shared" si="5"/>
        <v>28</v>
      </c>
      <c r="V30" s="28">
        <v>43.94</v>
      </c>
      <c r="W30" s="28"/>
      <c r="X30" s="28"/>
      <c r="Y30" s="28"/>
      <c r="Z30" s="28">
        <f t="shared" si="6"/>
        <v>43.94</v>
      </c>
      <c r="AA30" s="28">
        <f t="shared" si="7"/>
        <v>33</v>
      </c>
      <c r="AB30" s="29">
        <v>47.12</v>
      </c>
      <c r="AC30" s="29"/>
      <c r="AD30" s="29"/>
      <c r="AE30" s="29"/>
      <c r="AF30" s="29">
        <f t="shared" si="8"/>
        <v>47.12</v>
      </c>
      <c r="AG30" s="29">
        <f t="shared" si="9"/>
        <v>27</v>
      </c>
      <c r="AH30" s="28"/>
      <c r="AI30" s="28">
        <f t="shared" si="10"/>
        <v>225.3</v>
      </c>
      <c r="AJ30" s="29">
        <f t="shared" si="11"/>
        <v>142</v>
      </c>
      <c r="AK30" s="30" t="s">
        <v>117</v>
      </c>
    </row>
    <row r="31" spans="1:41" ht="13.8" thickBot="1" x14ac:dyDescent="0.3">
      <c r="A31" s="26">
        <f t="shared" si="12"/>
        <v>30</v>
      </c>
      <c r="B31" s="27" t="s">
        <v>104</v>
      </c>
      <c r="C31" s="28" t="s">
        <v>70</v>
      </c>
      <c r="D31" s="29">
        <v>42.09</v>
      </c>
      <c r="E31" s="29">
        <v>1</v>
      </c>
      <c r="F31" s="29"/>
      <c r="G31" s="29"/>
      <c r="H31" s="29">
        <f t="shared" si="0"/>
        <v>47.09</v>
      </c>
      <c r="I31" s="29">
        <f t="shared" si="1"/>
        <v>29</v>
      </c>
      <c r="J31" s="28">
        <v>38.659999999999997</v>
      </c>
      <c r="K31" s="28"/>
      <c r="L31" s="28"/>
      <c r="M31" s="28"/>
      <c r="N31" s="28">
        <f t="shared" si="2"/>
        <v>38.659999999999997</v>
      </c>
      <c r="O31" s="28">
        <f t="shared" si="3"/>
        <v>22</v>
      </c>
      <c r="P31" s="29">
        <v>50.92</v>
      </c>
      <c r="Q31" s="29"/>
      <c r="R31" s="29"/>
      <c r="S31" s="29">
        <v>1</v>
      </c>
      <c r="T31" s="29">
        <f t="shared" si="4"/>
        <v>45.92</v>
      </c>
      <c r="U31" s="29">
        <f t="shared" si="5"/>
        <v>33</v>
      </c>
      <c r="V31" s="28">
        <v>41.99</v>
      </c>
      <c r="W31" s="28">
        <v>2</v>
      </c>
      <c r="X31" s="28"/>
      <c r="Y31" s="28"/>
      <c r="Z31" s="28">
        <f t="shared" si="6"/>
        <v>51.99</v>
      </c>
      <c r="AA31" s="28">
        <f t="shared" si="7"/>
        <v>36</v>
      </c>
      <c r="AB31" s="29">
        <v>44.66</v>
      </c>
      <c r="AC31" s="29"/>
      <c r="AD31" s="29"/>
      <c r="AE31" s="29"/>
      <c r="AF31" s="29">
        <f t="shared" si="8"/>
        <v>44.66</v>
      </c>
      <c r="AG31" s="29">
        <f t="shared" si="9"/>
        <v>23</v>
      </c>
      <c r="AH31" s="28"/>
      <c r="AI31" s="28">
        <f t="shared" si="10"/>
        <v>228.32000000000002</v>
      </c>
      <c r="AJ31" s="29">
        <f t="shared" si="11"/>
        <v>143</v>
      </c>
      <c r="AK31" s="30"/>
    </row>
    <row r="32" spans="1:41" ht="13.8" thickBot="1" x14ac:dyDescent="0.3">
      <c r="A32" s="26">
        <f t="shared" si="12"/>
        <v>31</v>
      </c>
      <c r="B32" s="27" t="s">
        <v>130</v>
      </c>
      <c r="C32" s="28" t="s">
        <v>131</v>
      </c>
      <c r="D32" s="29">
        <v>38.29</v>
      </c>
      <c r="E32" s="29">
        <v>1</v>
      </c>
      <c r="F32" s="29"/>
      <c r="G32" s="29"/>
      <c r="H32" s="29">
        <f t="shared" si="0"/>
        <v>43.29</v>
      </c>
      <c r="I32" s="29">
        <f t="shared" si="1"/>
        <v>23</v>
      </c>
      <c r="J32" s="28">
        <v>41.99</v>
      </c>
      <c r="K32" s="28">
        <v>1</v>
      </c>
      <c r="L32" s="28"/>
      <c r="M32" s="28"/>
      <c r="N32" s="28">
        <f t="shared" si="2"/>
        <v>46.99</v>
      </c>
      <c r="O32" s="28">
        <f t="shared" si="3"/>
        <v>29</v>
      </c>
      <c r="P32" s="29">
        <v>48.27</v>
      </c>
      <c r="Q32" s="29">
        <v>1</v>
      </c>
      <c r="R32" s="29"/>
      <c r="S32" s="29"/>
      <c r="T32" s="29">
        <f t="shared" si="4"/>
        <v>53.27</v>
      </c>
      <c r="U32" s="29">
        <f t="shared" si="5"/>
        <v>36</v>
      </c>
      <c r="V32" s="28">
        <v>33.94</v>
      </c>
      <c r="W32" s="28"/>
      <c r="X32" s="28"/>
      <c r="Y32" s="28"/>
      <c r="Z32" s="28">
        <f t="shared" si="6"/>
        <v>33.94</v>
      </c>
      <c r="AA32" s="28">
        <f t="shared" si="7"/>
        <v>23</v>
      </c>
      <c r="AB32" s="29">
        <v>53.27</v>
      </c>
      <c r="AC32" s="29">
        <v>2</v>
      </c>
      <c r="AD32" s="29"/>
      <c r="AE32" s="29"/>
      <c r="AF32" s="29">
        <f t="shared" si="8"/>
        <v>63.27</v>
      </c>
      <c r="AG32" s="29">
        <f t="shared" si="9"/>
        <v>36</v>
      </c>
      <c r="AH32" s="28"/>
      <c r="AI32" s="28">
        <f t="shared" si="10"/>
        <v>240.76000000000002</v>
      </c>
      <c r="AJ32" s="29">
        <f t="shared" si="11"/>
        <v>147</v>
      </c>
      <c r="AK32" s="30"/>
      <c r="AL32" s="20"/>
      <c r="AM32" s="20"/>
      <c r="AN32" s="20"/>
      <c r="AO32" s="20"/>
    </row>
    <row r="33" spans="1:156" ht="13.8" thickBot="1" x14ac:dyDescent="0.3">
      <c r="A33" s="26">
        <f t="shared" si="12"/>
        <v>32</v>
      </c>
      <c r="B33" s="27" t="s">
        <v>127</v>
      </c>
      <c r="C33" s="28" t="s">
        <v>50</v>
      </c>
      <c r="D33" s="29">
        <v>49.34</v>
      </c>
      <c r="E33" s="29">
        <v>1</v>
      </c>
      <c r="F33" s="29"/>
      <c r="G33" s="29"/>
      <c r="H33" s="29">
        <f t="shared" si="0"/>
        <v>54.34</v>
      </c>
      <c r="I33" s="29">
        <f t="shared" si="1"/>
        <v>33</v>
      </c>
      <c r="J33" s="28">
        <v>48.35</v>
      </c>
      <c r="K33" s="28"/>
      <c r="L33" s="28"/>
      <c r="M33" s="28"/>
      <c r="N33" s="28">
        <f t="shared" si="2"/>
        <v>48.35</v>
      </c>
      <c r="O33" s="28">
        <f t="shared" si="3"/>
        <v>31</v>
      </c>
      <c r="P33" s="29">
        <v>42.26</v>
      </c>
      <c r="Q33" s="29"/>
      <c r="R33" s="29"/>
      <c r="S33" s="29">
        <v>1</v>
      </c>
      <c r="T33" s="29">
        <f t="shared" si="4"/>
        <v>37.26</v>
      </c>
      <c r="U33" s="29">
        <f t="shared" si="5"/>
        <v>25</v>
      </c>
      <c r="V33" s="28">
        <v>42.19</v>
      </c>
      <c r="W33" s="28"/>
      <c r="X33" s="28"/>
      <c r="Y33" s="28"/>
      <c r="Z33" s="28">
        <f t="shared" si="6"/>
        <v>42.19</v>
      </c>
      <c r="AA33" s="28">
        <f t="shared" si="7"/>
        <v>30</v>
      </c>
      <c r="AB33" s="29">
        <v>51.82</v>
      </c>
      <c r="AC33" s="29"/>
      <c r="AD33" s="29"/>
      <c r="AE33" s="29"/>
      <c r="AF33" s="29">
        <f t="shared" si="8"/>
        <v>51.82</v>
      </c>
      <c r="AG33" s="29">
        <f t="shared" si="9"/>
        <v>30</v>
      </c>
      <c r="AH33" s="28"/>
      <c r="AI33" s="28">
        <f t="shared" si="10"/>
        <v>233.95999999999998</v>
      </c>
      <c r="AJ33" s="29">
        <f t="shared" si="11"/>
        <v>149</v>
      </c>
      <c r="AK33" s="30"/>
    </row>
    <row r="34" spans="1:156" ht="13.8" thickBot="1" x14ac:dyDescent="0.3">
      <c r="A34" s="26">
        <f t="shared" si="12"/>
        <v>33</v>
      </c>
      <c r="B34" s="27" t="s">
        <v>116</v>
      </c>
      <c r="C34" s="28" t="s">
        <v>70</v>
      </c>
      <c r="D34" s="29">
        <v>44.83</v>
      </c>
      <c r="E34" s="29">
        <v>1</v>
      </c>
      <c r="F34" s="29">
        <v>1</v>
      </c>
      <c r="G34" s="29"/>
      <c r="H34" s="29">
        <f t="shared" si="0"/>
        <v>59.83</v>
      </c>
      <c r="I34" s="29">
        <f t="shared" si="1"/>
        <v>37</v>
      </c>
      <c r="J34" s="28">
        <v>39.299999999999997</v>
      </c>
      <c r="K34" s="28"/>
      <c r="L34" s="28"/>
      <c r="M34" s="28"/>
      <c r="N34" s="28">
        <f t="shared" si="2"/>
        <v>39.299999999999997</v>
      </c>
      <c r="O34" s="28">
        <f t="shared" si="3"/>
        <v>23</v>
      </c>
      <c r="P34" s="29">
        <v>38.020000000000003</v>
      </c>
      <c r="Q34" s="29">
        <v>1</v>
      </c>
      <c r="R34" s="29"/>
      <c r="S34" s="29"/>
      <c r="T34" s="29">
        <f t="shared" si="4"/>
        <v>43.02</v>
      </c>
      <c r="U34" s="29">
        <f t="shared" si="5"/>
        <v>30</v>
      </c>
      <c r="V34" s="28">
        <v>42.6</v>
      </c>
      <c r="W34" s="28"/>
      <c r="X34" s="28"/>
      <c r="Y34" s="28"/>
      <c r="Z34" s="28">
        <f t="shared" si="6"/>
        <v>42.6</v>
      </c>
      <c r="AA34" s="28">
        <f t="shared" si="7"/>
        <v>31</v>
      </c>
      <c r="AB34" s="29">
        <v>48.55</v>
      </c>
      <c r="AC34" s="29"/>
      <c r="AD34" s="29"/>
      <c r="AE34" s="29"/>
      <c r="AF34" s="29">
        <f t="shared" si="8"/>
        <v>48.55</v>
      </c>
      <c r="AG34" s="29">
        <f t="shared" si="9"/>
        <v>29</v>
      </c>
      <c r="AH34" s="28"/>
      <c r="AI34" s="28">
        <f t="shared" si="10"/>
        <v>233.3</v>
      </c>
      <c r="AJ34" s="29">
        <f t="shared" si="11"/>
        <v>150</v>
      </c>
      <c r="AK34" s="30"/>
    </row>
    <row r="35" spans="1:156" s="34" customFormat="1" ht="13.8" thickBot="1" x14ac:dyDescent="0.3">
      <c r="A35" s="26">
        <f t="shared" si="12"/>
        <v>34</v>
      </c>
      <c r="B35" s="33" t="s">
        <v>102</v>
      </c>
      <c r="C35" s="28" t="s">
        <v>52</v>
      </c>
      <c r="D35" s="29">
        <v>55.23</v>
      </c>
      <c r="E35" s="29"/>
      <c r="F35" s="29"/>
      <c r="G35" s="29"/>
      <c r="H35" s="29">
        <f t="shared" si="0"/>
        <v>55.23</v>
      </c>
      <c r="I35" s="29">
        <f t="shared" si="1"/>
        <v>34</v>
      </c>
      <c r="J35" s="28">
        <v>52.76</v>
      </c>
      <c r="K35" s="28"/>
      <c r="L35" s="28"/>
      <c r="M35" s="28"/>
      <c r="N35" s="28">
        <f t="shared" si="2"/>
        <v>52.76</v>
      </c>
      <c r="O35" s="28">
        <f t="shared" si="3"/>
        <v>34</v>
      </c>
      <c r="P35" s="29">
        <v>47.17</v>
      </c>
      <c r="Q35" s="29"/>
      <c r="R35" s="29"/>
      <c r="S35" s="29">
        <v>1</v>
      </c>
      <c r="T35" s="29">
        <f t="shared" si="4"/>
        <v>42.17</v>
      </c>
      <c r="U35" s="29">
        <f t="shared" si="5"/>
        <v>29</v>
      </c>
      <c r="V35" s="28">
        <v>60.7</v>
      </c>
      <c r="W35" s="28"/>
      <c r="X35" s="28"/>
      <c r="Y35" s="28"/>
      <c r="Z35" s="28">
        <f t="shared" si="6"/>
        <v>60.7</v>
      </c>
      <c r="AA35" s="28">
        <f t="shared" si="7"/>
        <v>40</v>
      </c>
      <c r="AB35" s="29">
        <v>54.99</v>
      </c>
      <c r="AC35" s="29"/>
      <c r="AD35" s="29"/>
      <c r="AE35" s="29"/>
      <c r="AF35" s="29">
        <f t="shared" si="8"/>
        <v>54.99</v>
      </c>
      <c r="AG35" s="29">
        <f t="shared" si="9"/>
        <v>31</v>
      </c>
      <c r="AH35" s="28"/>
      <c r="AI35" s="28">
        <f t="shared" si="10"/>
        <v>265.85000000000002</v>
      </c>
      <c r="AJ35" s="29">
        <f t="shared" si="11"/>
        <v>168</v>
      </c>
      <c r="AK35" s="30" t="s">
        <v>117</v>
      </c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</row>
    <row r="36" spans="1:156" s="34" customFormat="1" ht="13.8" thickBot="1" x14ac:dyDescent="0.3">
      <c r="A36" s="26">
        <f t="shared" si="12"/>
        <v>35</v>
      </c>
      <c r="B36" s="27" t="s">
        <v>145</v>
      </c>
      <c r="C36" s="28" t="s">
        <v>41</v>
      </c>
      <c r="D36" s="29">
        <v>50.56</v>
      </c>
      <c r="E36" s="29"/>
      <c r="F36" s="29"/>
      <c r="G36" s="29"/>
      <c r="H36" s="29">
        <f t="shared" si="0"/>
        <v>50.56</v>
      </c>
      <c r="I36" s="29">
        <f t="shared" si="1"/>
        <v>31</v>
      </c>
      <c r="J36" s="28">
        <v>45.69</v>
      </c>
      <c r="K36" s="28"/>
      <c r="L36" s="28">
        <v>1</v>
      </c>
      <c r="M36" s="28"/>
      <c r="N36" s="28">
        <f t="shared" si="2"/>
        <v>55.69</v>
      </c>
      <c r="O36" s="28">
        <f t="shared" si="3"/>
        <v>36</v>
      </c>
      <c r="P36" s="29">
        <v>49.76</v>
      </c>
      <c r="Q36" s="29"/>
      <c r="R36" s="29"/>
      <c r="S36" s="29"/>
      <c r="T36" s="29">
        <f t="shared" si="4"/>
        <v>49.76</v>
      </c>
      <c r="U36" s="29">
        <f t="shared" si="5"/>
        <v>35</v>
      </c>
      <c r="V36" s="28">
        <v>41.98</v>
      </c>
      <c r="W36" s="28"/>
      <c r="X36" s="28"/>
      <c r="Y36" s="28"/>
      <c r="Z36" s="28">
        <f t="shared" si="6"/>
        <v>41.98</v>
      </c>
      <c r="AA36" s="28">
        <f t="shared" si="7"/>
        <v>29</v>
      </c>
      <c r="AB36" s="29">
        <v>69.97</v>
      </c>
      <c r="AC36" s="29">
        <v>1</v>
      </c>
      <c r="AD36" s="29"/>
      <c r="AE36" s="29"/>
      <c r="AF36" s="29">
        <f t="shared" si="8"/>
        <v>74.97</v>
      </c>
      <c r="AG36" s="29">
        <f t="shared" si="9"/>
        <v>41</v>
      </c>
      <c r="AH36" s="28"/>
      <c r="AI36" s="28">
        <f t="shared" si="10"/>
        <v>272.95999999999998</v>
      </c>
      <c r="AJ36" s="29">
        <f t="shared" si="11"/>
        <v>172</v>
      </c>
      <c r="AK36" s="30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</row>
    <row r="37" spans="1:156" ht="13.8" thickBot="1" x14ac:dyDescent="0.3">
      <c r="A37" s="26">
        <f t="shared" si="12"/>
        <v>36</v>
      </c>
      <c r="B37" s="27" t="s">
        <v>124</v>
      </c>
      <c r="C37" s="28" t="s">
        <v>52</v>
      </c>
      <c r="D37" s="29">
        <v>53.96</v>
      </c>
      <c r="E37" s="29"/>
      <c r="F37" s="29"/>
      <c r="G37" s="29"/>
      <c r="H37" s="29">
        <f t="shared" si="0"/>
        <v>53.96</v>
      </c>
      <c r="I37" s="29">
        <f t="shared" si="1"/>
        <v>32</v>
      </c>
      <c r="J37" s="28">
        <v>61.25</v>
      </c>
      <c r="K37" s="28"/>
      <c r="L37" s="28"/>
      <c r="M37" s="28"/>
      <c r="N37" s="28">
        <f t="shared" si="2"/>
        <v>61.25</v>
      </c>
      <c r="O37" s="28">
        <f t="shared" si="3"/>
        <v>38</v>
      </c>
      <c r="P37" s="29">
        <v>54.37</v>
      </c>
      <c r="Q37" s="29"/>
      <c r="R37" s="29"/>
      <c r="S37" s="29">
        <v>1</v>
      </c>
      <c r="T37" s="29">
        <f t="shared" si="4"/>
        <v>49.37</v>
      </c>
      <c r="U37" s="29">
        <f t="shared" si="5"/>
        <v>34</v>
      </c>
      <c r="V37" s="28">
        <v>60.44</v>
      </c>
      <c r="W37" s="28">
        <v>1</v>
      </c>
      <c r="X37" s="28">
        <v>1</v>
      </c>
      <c r="Y37" s="28"/>
      <c r="Z37" s="28">
        <f t="shared" si="6"/>
        <v>75.44</v>
      </c>
      <c r="AA37" s="28">
        <f t="shared" si="7"/>
        <v>41</v>
      </c>
      <c r="AB37" s="29">
        <v>60.88</v>
      </c>
      <c r="AC37" s="29"/>
      <c r="AD37" s="29"/>
      <c r="AE37" s="29"/>
      <c r="AF37" s="29">
        <f t="shared" si="8"/>
        <v>60.88</v>
      </c>
      <c r="AG37" s="29">
        <f t="shared" si="9"/>
        <v>34</v>
      </c>
      <c r="AH37" s="28"/>
      <c r="AI37" s="28">
        <f t="shared" si="10"/>
        <v>300.90000000000003</v>
      </c>
      <c r="AJ37" s="29">
        <f t="shared" si="11"/>
        <v>179</v>
      </c>
      <c r="AK37" s="30"/>
    </row>
    <row r="38" spans="1:156" ht="13.8" thickBot="1" x14ac:dyDescent="0.3">
      <c r="A38" s="26">
        <f t="shared" si="12"/>
        <v>37</v>
      </c>
      <c r="B38" s="33" t="s">
        <v>118</v>
      </c>
      <c r="C38" s="28" t="s">
        <v>36</v>
      </c>
      <c r="D38" s="29">
        <v>58.68</v>
      </c>
      <c r="E38" s="29"/>
      <c r="F38" s="29"/>
      <c r="G38" s="29"/>
      <c r="H38" s="29">
        <f t="shared" si="0"/>
        <v>58.68</v>
      </c>
      <c r="I38" s="29">
        <f t="shared" si="1"/>
        <v>36</v>
      </c>
      <c r="J38" s="28">
        <v>62.9</v>
      </c>
      <c r="K38" s="28"/>
      <c r="L38" s="28"/>
      <c r="M38" s="28"/>
      <c r="N38" s="28">
        <f t="shared" si="2"/>
        <v>62.9</v>
      </c>
      <c r="O38" s="28">
        <f t="shared" si="3"/>
        <v>40</v>
      </c>
      <c r="P38" s="29">
        <v>55.08</v>
      </c>
      <c r="Q38" s="29"/>
      <c r="R38" s="29"/>
      <c r="S38" s="29"/>
      <c r="T38" s="29">
        <f t="shared" si="4"/>
        <v>55.08</v>
      </c>
      <c r="U38" s="29">
        <f t="shared" si="5"/>
        <v>37</v>
      </c>
      <c r="V38" s="28">
        <v>48.69</v>
      </c>
      <c r="W38" s="28"/>
      <c r="X38" s="28"/>
      <c r="Y38" s="28"/>
      <c r="Z38" s="28">
        <f t="shared" si="6"/>
        <v>48.69</v>
      </c>
      <c r="AA38" s="28">
        <f t="shared" si="7"/>
        <v>35</v>
      </c>
      <c r="AB38" s="29">
        <v>67.45</v>
      </c>
      <c r="AC38" s="29"/>
      <c r="AD38" s="29"/>
      <c r="AE38" s="29"/>
      <c r="AF38" s="29">
        <f t="shared" si="8"/>
        <v>67.45</v>
      </c>
      <c r="AG38" s="29">
        <f t="shared" si="9"/>
        <v>38</v>
      </c>
      <c r="AH38" s="28"/>
      <c r="AI38" s="28">
        <f t="shared" si="10"/>
        <v>292.8</v>
      </c>
      <c r="AJ38" s="29">
        <f t="shared" si="11"/>
        <v>186</v>
      </c>
      <c r="AK38" s="30" t="s">
        <v>117</v>
      </c>
    </row>
    <row r="39" spans="1:156" ht="13.8" thickBot="1" x14ac:dyDescent="0.3">
      <c r="A39" s="26">
        <f t="shared" si="12"/>
        <v>38</v>
      </c>
      <c r="B39" s="27" t="s">
        <v>103</v>
      </c>
      <c r="C39" s="28" t="s">
        <v>41</v>
      </c>
      <c r="D39" s="29">
        <v>65.95</v>
      </c>
      <c r="E39" s="29"/>
      <c r="F39" s="29">
        <v>1</v>
      </c>
      <c r="G39" s="29"/>
      <c r="H39" s="29">
        <f t="shared" si="0"/>
        <v>75.95</v>
      </c>
      <c r="I39" s="29">
        <f t="shared" si="1"/>
        <v>42</v>
      </c>
      <c r="J39" s="28">
        <v>53.7</v>
      </c>
      <c r="K39" s="28"/>
      <c r="L39" s="28"/>
      <c r="M39" s="28"/>
      <c r="N39" s="28">
        <f t="shared" si="2"/>
        <v>53.7</v>
      </c>
      <c r="O39" s="28">
        <f t="shared" si="3"/>
        <v>35</v>
      </c>
      <c r="P39" s="29">
        <v>55.8</v>
      </c>
      <c r="Q39" s="29"/>
      <c r="R39" s="29"/>
      <c r="S39" s="29"/>
      <c r="T39" s="29">
        <f t="shared" si="4"/>
        <v>55.8</v>
      </c>
      <c r="U39" s="29">
        <f t="shared" si="5"/>
        <v>38</v>
      </c>
      <c r="V39" s="28">
        <v>47.52</v>
      </c>
      <c r="W39" s="28"/>
      <c r="X39" s="28"/>
      <c r="Y39" s="28"/>
      <c r="Z39" s="28">
        <f t="shared" si="6"/>
        <v>47.52</v>
      </c>
      <c r="AA39" s="28">
        <f t="shared" si="7"/>
        <v>34</v>
      </c>
      <c r="AB39" s="29">
        <v>66.52</v>
      </c>
      <c r="AC39" s="29"/>
      <c r="AD39" s="29"/>
      <c r="AE39" s="29"/>
      <c r="AF39" s="29">
        <f t="shared" si="8"/>
        <v>66.52</v>
      </c>
      <c r="AG39" s="29">
        <f t="shared" si="9"/>
        <v>37</v>
      </c>
      <c r="AH39" s="28"/>
      <c r="AI39" s="28">
        <f t="shared" si="10"/>
        <v>299.49</v>
      </c>
      <c r="AJ39" s="29">
        <f t="shared" si="11"/>
        <v>186</v>
      </c>
      <c r="AK39" s="30"/>
    </row>
    <row r="40" spans="1:156" ht="13.8" thickBot="1" x14ac:dyDescent="0.3">
      <c r="A40" s="26">
        <f t="shared" si="12"/>
        <v>39</v>
      </c>
      <c r="B40" s="27" t="s">
        <v>111</v>
      </c>
      <c r="C40" s="28" t="s">
        <v>70</v>
      </c>
      <c r="D40" s="29">
        <v>55.99</v>
      </c>
      <c r="E40" s="29">
        <v>1</v>
      </c>
      <c r="F40" s="29"/>
      <c r="G40" s="29"/>
      <c r="H40" s="29">
        <f t="shared" si="0"/>
        <v>60.99</v>
      </c>
      <c r="I40" s="29">
        <f t="shared" si="1"/>
        <v>38</v>
      </c>
      <c r="J40" s="28">
        <v>62.45</v>
      </c>
      <c r="K40" s="28"/>
      <c r="L40" s="28"/>
      <c r="M40" s="28"/>
      <c r="N40" s="28">
        <f t="shared" si="2"/>
        <v>62.45</v>
      </c>
      <c r="O40" s="28">
        <f t="shared" si="3"/>
        <v>39</v>
      </c>
      <c r="P40" s="29">
        <v>52.32</v>
      </c>
      <c r="Q40" s="29">
        <v>1</v>
      </c>
      <c r="R40" s="29">
        <v>1</v>
      </c>
      <c r="S40" s="29"/>
      <c r="T40" s="29">
        <f t="shared" si="4"/>
        <v>67.319999999999993</v>
      </c>
      <c r="U40" s="29">
        <f t="shared" si="5"/>
        <v>40</v>
      </c>
      <c r="V40" s="28">
        <v>50.49</v>
      </c>
      <c r="W40" s="28">
        <v>1</v>
      </c>
      <c r="X40" s="28"/>
      <c r="Y40" s="28"/>
      <c r="Z40" s="28">
        <f t="shared" si="6"/>
        <v>55.49</v>
      </c>
      <c r="AA40" s="28">
        <f t="shared" si="7"/>
        <v>38</v>
      </c>
      <c r="AB40" s="29">
        <v>61.84</v>
      </c>
      <c r="AC40" s="29"/>
      <c r="AD40" s="29"/>
      <c r="AE40" s="29"/>
      <c r="AF40" s="29">
        <f t="shared" si="8"/>
        <v>61.84</v>
      </c>
      <c r="AG40" s="29">
        <f t="shared" si="9"/>
        <v>35</v>
      </c>
      <c r="AH40" s="28"/>
      <c r="AI40" s="28">
        <f t="shared" si="10"/>
        <v>308.09000000000003</v>
      </c>
      <c r="AJ40" s="29">
        <f t="shared" si="11"/>
        <v>190</v>
      </c>
      <c r="AK40" s="30"/>
    </row>
    <row r="41" spans="1:156" ht="13.8" thickBot="1" x14ac:dyDescent="0.3">
      <c r="A41" s="26">
        <f t="shared" si="12"/>
        <v>40</v>
      </c>
      <c r="B41" s="27" t="s">
        <v>139</v>
      </c>
      <c r="C41" s="28" t="s">
        <v>95</v>
      </c>
      <c r="D41" s="29">
        <v>61.32</v>
      </c>
      <c r="E41" s="29"/>
      <c r="F41" s="29"/>
      <c r="G41" s="29"/>
      <c r="H41" s="29">
        <f t="shared" si="0"/>
        <v>61.32</v>
      </c>
      <c r="I41" s="29">
        <f t="shared" si="1"/>
        <v>39</v>
      </c>
      <c r="J41" s="28">
        <v>58.32</v>
      </c>
      <c r="K41" s="28"/>
      <c r="L41" s="28">
        <v>1</v>
      </c>
      <c r="M41" s="28"/>
      <c r="N41" s="28">
        <f t="shared" si="2"/>
        <v>68.319999999999993</v>
      </c>
      <c r="O41" s="28">
        <f t="shared" si="3"/>
        <v>42</v>
      </c>
      <c r="P41" s="29">
        <v>64.349999999999994</v>
      </c>
      <c r="Q41" s="29"/>
      <c r="R41" s="29"/>
      <c r="S41" s="29"/>
      <c r="T41" s="29">
        <f t="shared" si="4"/>
        <v>64.349999999999994</v>
      </c>
      <c r="U41" s="29">
        <f t="shared" si="5"/>
        <v>39</v>
      </c>
      <c r="V41" s="28">
        <v>55.07</v>
      </c>
      <c r="W41" s="28"/>
      <c r="X41" s="28"/>
      <c r="Y41" s="28"/>
      <c r="Z41" s="28">
        <f t="shared" si="6"/>
        <v>55.07</v>
      </c>
      <c r="AA41" s="28">
        <f t="shared" si="7"/>
        <v>37</v>
      </c>
      <c r="AB41" s="29">
        <v>58.45</v>
      </c>
      <c r="AC41" s="29"/>
      <c r="AD41" s="29">
        <v>1</v>
      </c>
      <c r="AE41" s="29"/>
      <c r="AF41" s="29">
        <f t="shared" si="8"/>
        <v>68.45</v>
      </c>
      <c r="AG41" s="29">
        <f t="shared" si="9"/>
        <v>39</v>
      </c>
      <c r="AH41" s="28"/>
      <c r="AI41" s="28">
        <f t="shared" si="10"/>
        <v>317.51</v>
      </c>
      <c r="AJ41" s="29">
        <f t="shared" si="11"/>
        <v>196</v>
      </c>
      <c r="AK41" s="30"/>
    </row>
    <row r="42" spans="1:156" ht="13.8" thickBot="1" x14ac:dyDescent="0.3">
      <c r="A42" s="26">
        <f t="shared" si="12"/>
        <v>41</v>
      </c>
      <c r="B42" s="27" t="s">
        <v>137</v>
      </c>
      <c r="C42" s="28" t="s">
        <v>135</v>
      </c>
      <c r="D42" s="29">
        <v>84.35</v>
      </c>
      <c r="E42" s="29">
        <v>5</v>
      </c>
      <c r="F42" s="29"/>
      <c r="G42" s="29"/>
      <c r="H42" s="29">
        <f t="shared" si="0"/>
        <v>109.35</v>
      </c>
      <c r="I42" s="29">
        <f t="shared" si="1"/>
        <v>43</v>
      </c>
      <c r="J42" s="28">
        <v>60.8</v>
      </c>
      <c r="K42" s="28"/>
      <c r="L42" s="28"/>
      <c r="M42" s="28"/>
      <c r="N42" s="28">
        <f t="shared" si="2"/>
        <v>60.8</v>
      </c>
      <c r="O42" s="28">
        <f t="shared" si="3"/>
        <v>37</v>
      </c>
      <c r="P42" s="29">
        <v>63.49</v>
      </c>
      <c r="Q42" s="29">
        <v>1</v>
      </c>
      <c r="R42" s="29"/>
      <c r="S42" s="29"/>
      <c r="T42" s="29">
        <f t="shared" si="4"/>
        <v>68.490000000000009</v>
      </c>
      <c r="U42" s="29">
        <f t="shared" si="5"/>
        <v>41</v>
      </c>
      <c r="V42" s="28">
        <v>70.98</v>
      </c>
      <c r="W42" s="28">
        <v>1</v>
      </c>
      <c r="X42" s="28"/>
      <c r="Y42" s="28"/>
      <c r="Z42" s="28">
        <f t="shared" si="6"/>
        <v>75.98</v>
      </c>
      <c r="AA42" s="28">
        <f t="shared" si="7"/>
        <v>42</v>
      </c>
      <c r="AB42" s="29">
        <v>74.48</v>
      </c>
      <c r="AC42" s="29"/>
      <c r="AD42" s="29"/>
      <c r="AE42" s="29"/>
      <c r="AF42" s="29">
        <f t="shared" si="8"/>
        <v>74.48</v>
      </c>
      <c r="AG42" s="29">
        <f t="shared" si="9"/>
        <v>40</v>
      </c>
      <c r="AH42" s="28"/>
      <c r="AI42" s="28">
        <f t="shared" si="10"/>
        <v>389.1</v>
      </c>
      <c r="AJ42" s="29">
        <f t="shared" si="11"/>
        <v>203</v>
      </c>
      <c r="AK42" s="30"/>
    </row>
    <row r="43" spans="1:156" ht="13.8" thickBot="1" x14ac:dyDescent="0.3">
      <c r="A43" s="26">
        <f t="shared" si="12"/>
        <v>42</v>
      </c>
      <c r="B43" s="31" t="s">
        <v>123</v>
      </c>
      <c r="C43" s="28" t="s">
        <v>91</v>
      </c>
      <c r="D43" s="29">
        <v>63.71</v>
      </c>
      <c r="E43" s="29"/>
      <c r="F43" s="29"/>
      <c r="G43" s="29"/>
      <c r="H43" s="29">
        <f t="shared" si="0"/>
        <v>63.71</v>
      </c>
      <c r="I43" s="29">
        <f t="shared" si="1"/>
        <v>40</v>
      </c>
      <c r="J43" s="28">
        <v>72.64</v>
      </c>
      <c r="K43" s="28"/>
      <c r="L43" s="28">
        <v>1</v>
      </c>
      <c r="M43" s="28"/>
      <c r="N43" s="28">
        <f t="shared" si="2"/>
        <v>82.64</v>
      </c>
      <c r="O43" s="28">
        <f t="shared" si="3"/>
        <v>43</v>
      </c>
      <c r="P43" s="29">
        <v>87.75</v>
      </c>
      <c r="Q43" s="29">
        <v>5</v>
      </c>
      <c r="R43" s="29"/>
      <c r="S43" s="29">
        <v>1</v>
      </c>
      <c r="T43" s="29">
        <f t="shared" si="4"/>
        <v>107.75</v>
      </c>
      <c r="U43" s="29">
        <f t="shared" si="5"/>
        <v>43</v>
      </c>
      <c r="V43" s="28">
        <v>56.51</v>
      </c>
      <c r="W43" s="28"/>
      <c r="X43" s="28"/>
      <c r="Y43" s="28"/>
      <c r="Z43" s="28">
        <f t="shared" si="6"/>
        <v>56.51</v>
      </c>
      <c r="AA43" s="28">
        <f t="shared" si="7"/>
        <v>39</v>
      </c>
      <c r="AB43" s="29">
        <v>80.61</v>
      </c>
      <c r="AC43" s="29">
        <v>2</v>
      </c>
      <c r="AD43" s="29"/>
      <c r="AE43" s="29"/>
      <c r="AF43" s="29">
        <f t="shared" si="8"/>
        <v>90.61</v>
      </c>
      <c r="AG43" s="29">
        <f t="shared" si="9"/>
        <v>43</v>
      </c>
      <c r="AH43" s="28"/>
      <c r="AI43" s="28">
        <f t="shared" si="10"/>
        <v>401.22</v>
      </c>
      <c r="AJ43" s="29">
        <f t="shared" si="11"/>
        <v>208</v>
      </c>
      <c r="AK43" s="30"/>
    </row>
    <row r="44" spans="1:156" ht="13.8" thickBot="1" x14ac:dyDescent="0.3">
      <c r="A44" s="26">
        <f t="shared" si="12"/>
        <v>43</v>
      </c>
      <c r="B44" s="27" t="s">
        <v>134</v>
      </c>
      <c r="C44" s="28" t="s">
        <v>135</v>
      </c>
      <c r="D44" s="29">
        <v>67.55</v>
      </c>
      <c r="E44" s="29">
        <v>1</v>
      </c>
      <c r="F44" s="29"/>
      <c r="G44" s="29"/>
      <c r="H44" s="29">
        <f t="shared" si="0"/>
        <v>72.55</v>
      </c>
      <c r="I44" s="29">
        <f t="shared" si="1"/>
        <v>41</v>
      </c>
      <c r="J44" s="28">
        <v>57.14</v>
      </c>
      <c r="K44" s="28"/>
      <c r="L44" s="28">
        <v>1</v>
      </c>
      <c r="M44" s="28"/>
      <c r="N44" s="28">
        <f t="shared" si="2"/>
        <v>67.14</v>
      </c>
      <c r="O44" s="28">
        <f t="shared" si="3"/>
        <v>41</v>
      </c>
      <c r="P44" s="29">
        <v>73.3</v>
      </c>
      <c r="Q44" s="29">
        <v>2</v>
      </c>
      <c r="R44" s="29"/>
      <c r="S44" s="29"/>
      <c r="T44" s="29">
        <f t="shared" si="4"/>
        <v>83.3</v>
      </c>
      <c r="U44" s="29">
        <f t="shared" si="5"/>
        <v>42</v>
      </c>
      <c r="V44" s="28">
        <v>68.86</v>
      </c>
      <c r="W44" s="28">
        <v>2</v>
      </c>
      <c r="X44" s="28"/>
      <c r="Y44" s="28"/>
      <c r="Z44" s="28">
        <f t="shared" si="6"/>
        <v>78.86</v>
      </c>
      <c r="AA44" s="28">
        <f t="shared" si="7"/>
        <v>43</v>
      </c>
      <c r="AB44" s="29">
        <v>72.81</v>
      </c>
      <c r="AC44" s="29">
        <v>1</v>
      </c>
      <c r="AD44" s="29"/>
      <c r="AE44" s="29"/>
      <c r="AF44" s="29">
        <f t="shared" si="8"/>
        <v>77.81</v>
      </c>
      <c r="AG44" s="29">
        <f t="shared" si="9"/>
        <v>42</v>
      </c>
      <c r="AH44" s="28"/>
      <c r="AI44" s="28">
        <f t="shared" si="10"/>
        <v>379.66</v>
      </c>
      <c r="AJ44" s="29">
        <f t="shared" si="11"/>
        <v>209</v>
      </c>
      <c r="AK44" s="30"/>
    </row>
  </sheetData>
  <sortState ref="B2:AK44">
    <sortCondition ref="AJ2:AJ44"/>
  </sortState>
  <phoneticPr fontId="0" type="noConversion"/>
  <printOptions gridLines="1"/>
  <pageMargins left="0" right="0" top="0" bottom="0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O44"/>
  <sheetViews>
    <sheetView workbookViewId="0">
      <pane xSplit="3" ySplit="1" topLeftCell="D14" activePane="bottomRight" state="frozen"/>
      <selection pane="topRight" activeCell="C1" sqref="C1"/>
      <selection pane="bottomLeft" activeCell="A2" sqref="A2"/>
      <selection pane="bottomRight" activeCell="H25" sqref="H25"/>
    </sheetView>
  </sheetViews>
  <sheetFormatPr defaultColWidth="9.109375" defaultRowHeight="13.2" x14ac:dyDescent="0.25"/>
  <cols>
    <col min="1" max="1" width="5" style="21" customWidth="1"/>
    <col min="2" max="2" width="25.5546875" style="22" customWidth="1"/>
    <col min="3" max="3" width="9.109375" style="17"/>
    <col min="4" max="4" width="8.6640625" style="17" customWidth="1"/>
    <col min="5" max="5" width="8.33203125" style="17" customWidth="1"/>
    <col min="6" max="7" width="4.6640625" style="17" customWidth="1"/>
    <col min="8" max="8" width="8.109375" style="17" customWidth="1"/>
    <col min="9" max="9" width="9.6640625" style="17" customWidth="1"/>
    <col min="10" max="10" width="8.6640625" style="17" customWidth="1"/>
    <col min="11" max="11" width="7" style="17" customWidth="1"/>
    <col min="12" max="13" width="4.6640625" style="17" customWidth="1"/>
    <col min="14" max="14" width="7.88671875" style="17" customWidth="1"/>
    <col min="15" max="15" width="8" style="17" customWidth="1"/>
    <col min="16" max="16" width="8.6640625" style="17" customWidth="1"/>
    <col min="17" max="17" width="9.109375" style="17"/>
    <col min="18" max="19" width="4.6640625" style="17" customWidth="1"/>
    <col min="20" max="20" width="9.109375" style="17"/>
    <col min="21" max="22" width="8.6640625" style="17" customWidth="1"/>
    <col min="23" max="23" width="7.88671875" style="17" customWidth="1"/>
    <col min="24" max="25" width="4.6640625" style="17" customWidth="1"/>
    <col min="26" max="28" width="8.6640625" style="17" customWidth="1"/>
    <col min="29" max="29" width="7.5546875" style="17" customWidth="1"/>
    <col min="30" max="31" width="4.6640625" style="17" customWidth="1"/>
    <col min="32" max="32" width="7.88671875" style="17" customWidth="1"/>
    <col min="33" max="33" width="8.33203125" style="17" customWidth="1"/>
    <col min="34" max="34" width="1.88671875" style="17" customWidth="1"/>
    <col min="35" max="35" width="10.88671875" style="17" customWidth="1"/>
    <col min="36" max="36" width="11.109375" style="17" customWidth="1"/>
    <col min="37" max="37" width="10.5546875" style="18" customWidth="1"/>
    <col min="38" max="38" width="11.109375" style="17" customWidth="1"/>
    <col min="39" max="16384" width="9.109375" style="17"/>
  </cols>
  <sheetData>
    <row r="1" spans="1:37" s="19" customFormat="1" ht="27" customHeight="1" thickBot="1" x14ac:dyDescent="0.3">
      <c r="A1" s="23"/>
      <c r="B1" s="24" t="s">
        <v>1</v>
      </c>
      <c r="C1" s="24" t="s">
        <v>13</v>
      </c>
      <c r="D1" s="25" t="s">
        <v>3</v>
      </c>
      <c r="E1" s="25" t="s">
        <v>8</v>
      </c>
      <c r="F1" s="25" t="s">
        <v>11</v>
      </c>
      <c r="G1" s="25" t="s">
        <v>12</v>
      </c>
      <c r="H1" s="25" t="s">
        <v>2</v>
      </c>
      <c r="I1" s="25" t="s">
        <v>14</v>
      </c>
      <c r="J1" s="24" t="s">
        <v>4</v>
      </c>
      <c r="K1" s="24" t="s">
        <v>7</v>
      </c>
      <c r="L1" s="24" t="s">
        <v>11</v>
      </c>
      <c r="M1" s="24" t="s">
        <v>12</v>
      </c>
      <c r="N1" s="24" t="s">
        <v>15</v>
      </c>
      <c r="O1" s="24" t="s">
        <v>16</v>
      </c>
      <c r="P1" s="25" t="s">
        <v>5</v>
      </c>
      <c r="Q1" s="25" t="s">
        <v>7</v>
      </c>
      <c r="R1" s="25" t="s">
        <v>11</v>
      </c>
      <c r="S1" s="25" t="s">
        <v>12</v>
      </c>
      <c r="T1" s="25" t="s">
        <v>17</v>
      </c>
      <c r="U1" s="25" t="s">
        <v>18</v>
      </c>
      <c r="V1" s="24" t="s">
        <v>6</v>
      </c>
      <c r="W1" s="24" t="s">
        <v>7</v>
      </c>
      <c r="X1" s="24" t="s">
        <v>11</v>
      </c>
      <c r="Y1" s="24" t="s">
        <v>12</v>
      </c>
      <c r="Z1" s="24" t="s">
        <v>19</v>
      </c>
      <c r="AA1" s="24" t="s">
        <v>20</v>
      </c>
      <c r="AB1" s="25" t="s">
        <v>9</v>
      </c>
      <c r="AC1" s="25" t="s">
        <v>7</v>
      </c>
      <c r="AD1" s="25" t="s">
        <v>11</v>
      </c>
      <c r="AE1" s="25" t="s">
        <v>12</v>
      </c>
      <c r="AF1" s="25" t="s">
        <v>21</v>
      </c>
      <c r="AG1" s="25" t="s">
        <v>22</v>
      </c>
      <c r="AH1" s="24"/>
      <c r="AI1" s="24" t="s">
        <v>10</v>
      </c>
      <c r="AJ1" s="25" t="s">
        <v>0</v>
      </c>
      <c r="AK1" s="24"/>
    </row>
    <row r="2" spans="1:37" ht="13.8" thickBot="1" x14ac:dyDescent="0.3">
      <c r="A2" s="26">
        <f>A1+1</f>
        <v>1</v>
      </c>
      <c r="B2" s="27" t="s">
        <v>47</v>
      </c>
      <c r="C2" s="28" t="s">
        <v>36</v>
      </c>
      <c r="D2" s="29">
        <v>26.11</v>
      </c>
      <c r="E2" s="29">
        <v>1</v>
      </c>
      <c r="F2" s="29"/>
      <c r="G2" s="29"/>
      <c r="H2" s="29">
        <f t="shared" ref="H2:H44" si="0">SUM(D2+(E2*5)+(F2*10)+(G2*-5))</f>
        <v>31.11</v>
      </c>
      <c r="I2" s="29">
        <f t="shared" ref="I2:I44" si="1">RANK(H2,$H$2:$H$68,1)</f>
        <v>13</v>
      </c>
      <c r="J2" s="28">
        <v>23.39</v>
      </c>
      <c r="K2" s="28"/>
      <c r="L2" s="28"/>
      <c r="M2" s="28"/>
      <c r="N2" s="28">
        <f t="shared" ref="N2:N44" si="2">SUM(J2+(K2*5)+(L2*10)+(M2*-5))</f>
        <v>23.39</v>
      </c>
      <c r="O2" s="28">
        <f t="shared" ref="O2:O44" si="3">RANK(N2,$N$2:$N$68,1)</f>
        <v>5</v>
      </c>
      <c r="P2" s="29">
        <v>20.7</v>
      </c>
      <c r="Q2" s="29"/>
      <c r="R2" s="29"/>
      <c r="S2" s="29">
        <v>1</v>
      </c>
      <c r="T2" s="29">
        <f t="shared" ref="T2:T44" si="4">SUM(P2+(Q2*5)+(R2*10)+(S2*-5))</f>
        <v>15.7</v>
      </c>
      <c r="U2" s="29">
        <f t="shared" ref="U2:U44" si="5">RANK(T2,$T$2:$T$68,1)</f>
        <v>2</v>
      </c>
      <c r="V2" s="28">
        <v>21.26</v>
      </c>
      <c r="W2" s="28"/>
      <c r="X2" s="28"/>
      <c r="Y2" s="28"/>
      <c r="Z2" s="28">
        <f t="shared" ref="Z2:Z44" si="6">SUM(V2+(W2*5)+(X2*10)+(Y2*-5))</f>
        <v>21.26</v>
      </c>
      <c r="AA2" s="28">
        <f t="shared" ref="AA2:AA44" si="7">RANK(Z2,$Z$2:$Z$68,1)</f>
        <v>6</v>
      </c>
      <c r="AB2" s="29">
        <v>25.81</v>
      </c>
      <c r="AC2" s="29"/>
      <c r="AD2" s="29"/>
      <c r="AE2" s="29"/>
      <c r="AF2" s="29">
        <f t="shared" ref="AF2:AF44" si="8">SUM(AB2+(AC2*5)+(AD2*10)+(AE2*-5))</f>
        <v>25.81</v>
      </c>
      <c r="AG2" s="29">
        <f t="shared" ref="AG2:AG44" si="9">RANK(AF2,$AF$2:$AF$68,1)</f>
        <v>6</v>
      </c>
      <c r="AH2" s="28"/>
      <c r="AI2" s="28">
        <f t="shared" ref="AI2:AI44" si="10">SUM(H2+N2+T2+Z2+AF2)</f>
        <v>117.27000000000001</v>
      </c>
      <c r="AJ2" s="29">
        <f t="shared" ref="AJ2:AJ44" si="11">SUM((I2+O2+U2+AA2+AG2))</f>
        <v>32</v>
      </c>
      <c r="AK2" s="30"/>
    </row>
    <row r="3" spans="1:37" ht="13.8" thickBot="1" x14ac:dyDescent="0.3">
      <c r="A3" s="26">
        <f>A2+1</f>
        <v>2</v>
      </c>
      <c r="B3" s="27" t="s">
        <v>132</v>
      </c>
      <c r="C3" s="28" t="s">
        <v>36</v>
      </c>
      <c r="D3" s="29">
        <v>21.45</v>
      </c>
      <c r="E3" s="29"/>
      <c r="F3" s="29"/>
      <c r="G3" s="29"/>
      <c r="H3" s="29">
        <f t="shared" si="0"/>
        <v>21.45</v>
      </c>
      <c r="I3" s="29">
        <f t="shared" si="1"/>
        <v>3</v>
      </c>
      <c r="J3" s="28">
        <v>24.32</v>
      </c>
      <c r="K3" s="28">
        <v>1</v>
      </c>
      <c r="L3" s="28"/>
      <c r="M3" s="28"/>
      <c r="N3" s="28">
        <f t="shared" si="2"/>
        <v>29.32</v>
      </c>
      <c r="O3" s="28">
        <f t="shared" si="3"/>
        <v>12</v>
      </c>
      <c r="P3" s="29">
        <v>20.59</v>
      </c>
      <c r="Q3" s="29">
        <v>1</v>
      </c>
      <c r="R3" s="29"/>
      <c r="S3" s="29"/>
      <c r="T3" s="29">
        <f t="shared" si="4"/>
        <v>25.59</v>
      </c>
      <c r="U3" s="29">
        <f t="shared" si="5"/>
        <v>16</v>
      </c>
      <c r="V3" s="28">
        <v>19.68</v>
      </c>
      <c r="W3" s="28"/>
      <c r="X3" s="28"/>
      <c r="Y3" s="28"/>
      <c r="Z3" s="28">
        <f t="shared" si="6"/>
        <v>19.68</v>
      </c>
      <c r="AA3" s="28">
        <f t="shared" si="7"/>
        <v>3</v>
      </c>
      <c r="AB3" s="29">
        <v>34.54</v>
      </c>
      <c r="AC3" s="29"/>
      <c r="AD3" s="29"/>
      <c r="AE3" s="29"/>
      <c r="AF3" s="29">
        <f t="shared" si="8"/>
        <v>34.54</v>
      </c>
      <c r="AG3" s="29">
        <f t="shared" si="9"/>
        <v>15</v>
      </c>
      <c r="AH3" s="28"/>
      <c r="AI3" s="28">
        <f t="shared" si="10"/>
        <v>130.57999999999998</v>
      </c>
      <c r="AJ3" s="29">
        <f t="shared" si="11"/>
        <v>49</v>
      </c>
      <c r="AK3" s="30"/>
    </row>
    <row r="4" spans="1:37" s="34" customFormat="1" ht="13.8" thickBot="1" x14ac:dyDescent="0.3">
      <c r="A4" s="26">
        <f t="shared" ref="A4:A44" si="12">A3+1</f>
        <v>3</v>
      </c>
      <c r="B4" s="27" t="s">
        <v>133</v>
      </c>
      <c r="C4" s="28" t="s">
        <v>36</v>
      </c>
      <c r="D4" s="29">
        <v>38.26</v>
      </c>
      <c r="E4" s="29">
        <v>2</v>
      </c>
      <c r="F4" s="29">
        <v>1</v>
      </c>
      <c r="G4" s="29"/>
      <c r="H4" s="29">
        <f t="shared" si="0"/>
        <v>58.26</v>
      </c>
      <c r="I4" s="29">
        <f t="shared" si="1"/>
        <v>35</v>
      </c>
      <c r="J4" s="28">
        <v>36.159999999999997</v>
      </c>
      <c r="K4" s="28"/>
      <c r="L4" s="28"/>
      <c r="M4" s="28"/>
      <c r="N4" s="28">
        <f t="shared" si="2"/>
        <v>36.159999999999997</v>
      </c>
      <c r="O4" s="28">
        <f t="shared" si="3"/>
        <v>21</v>
      </c>
      <c r="P4" s="29">
        <v>33.49</v>
      </c>
      <c r="Q4" s="29"/>
      <c r="R4" s="29">
        <v>1</v>
      </c>
      <c r="S4" s="29"/>
      <c r="T4" s="29">
        <f t="shared" si="4"/>
        <v>43.49</v>
      </c>
      <c r="U4" s="29">
        <f t="shared" si="5"/>
        <v>31</v>
      </c>
      <c r="V4" s="28">
        <v>29.16</v>
      </c>
      <c r="W4" s="28"/>
      <c r="X4" s="28"/>
      <c r="Y4" s="28"/>
      <c r="Z4" s="28">
        <f t="shared" si="6"/>
        <v>29.16</v>
      </c>
      <c r="AA4" s="28">
        <f t="shared" si="7"/>
        <v>15</v>
      </c>
      <c r="AB4" s="29">
        <v>56.94</v>
      </c>
      <c r="AC4" s="29"/>
      <c r="AD4" s="29"/>
      <c r="AE4" s="29"/>
      <c r="AF4" s="29">
        <f t="shared" si="8"/>
        <v>56.94</v>
      </c>
      <c r="AG4" s="29">
        <f t="shared" si="9"/>
        <v>32</v>
      </c>
      <c r="AH4" s="28"/>
      <c r="AI4" s="28">
        <f t="shared" si="10"/>
        <v>224.01</v>
      </c>
      <c r="AJ4" s="29">
        <f t="shared" si="11"/>
        <v>134</v>
      </c>
      <c r="AK4" s="30"/>
    </row>
    <row r="5" spans="1:37" s="34" customFormat="1" ht="13.8" thickBot="1" x14ac:dyDescent="0.3">
      <c r="A5" s="26">
        <f t="shared" si="12"/>
        <v>4</v>
      </c>
      <c r="B5" s="33" t="s">
        <v>118</v>
      </c>
      <c r="C5" s="28" t="s">
        <v>36</v>
      </c>
      <c r="D5" s="29">
        <v>58.68</v>
      </c>
      <c r="E5" s="29"/>
      <c r="F5" s="29"/>
      <c r="G5" s="29"/>
      <c r="H5" s="29">
        <f t="shared" si="0"/>
        <v>58.68</v>
      </c>
      <c r="I5" s="29">
        <f t="shared" si="1"/>
        <v>36</v>
      </c>
      <c r="J5" s="28">
        <v>62.9</v>
      </c>
      <c r="K5" s="28"/>
      <c r="L5" s="28"/>
      <c r="M5" s="28"/>
      <c r="N5" s="28">
        <f t="shared" si="2"/>
        <v>62.9</v>
      </c>
      <c r="O5" s="28">
        <f t="shared" si="3"/>
        <v>40</v>
      </c>
      <c r="P5" s="29">
        <v>55.08</v>
      </c>
      <c r="Q5" s="29"/>
      <c r="R5" s="29"/>
      <c r="S5" s="29"/>
      <c r="T5" s="29">
        <f t="shared" si="4"/>
        <v>55.08</v>
      </c>
      <c r="U5" s="29">
        <f t="shared" si="5"/>
        <v>37</v>
      </c>
      <c r="V5" s="28">
        <v>48.69</v>
      </c>
      <c r="W5" s="28"/>
      <c r="X5" s="28"/>
      <c r="Y5" s="28"/>
      <c r="Z5" s="28">
        <f t="shared" si="6"/>
        <v>48.69</v>
      </c>
      <c r="AA5" s="28">
        <f t="shared" si="7"/>
        <v>35</v>
      </c>
      <c r="AB5" s="29">
        <v>67.45</v>
      </c>
      <c r="AC5" s="29"/>
      <c r="AD5" s="29"/>
      <c r="AE5" s="29"/>
      <c r="AF5" s="29">
        <f t="shared" si="8"/>
        <v>67.45</v>
      </c>
      <c r="AG5" s="29">
        <f t="shared" si="9"/>
        <v>38</v>
      </c>
      <c r="AH5" s="28"/>
      <c r="AI5" s="28">
        <f t="shared" si="10"/>
        <v>292.8</v>
      </c>
      <c r="AJ5" s="29">
        <f t="shared" si="11"/>
        <v>186</v>
      </c>
      <c r="AK5" s="30" t="s">
        <v>117</v>
      </c>
    </row>
    <row r="6" spans="1:37" ht="13.8" thickBot="1" x14ac:dyDescent="0.3">
      <c r="A6" s="26">
        <f t="shared" si="12"/>
        <v>5</v>
      </c>
      <c r="B6" s="33" t="s">
        <v>54</v>
      </c>
      <c r="C6" s="28" t="s">
        <v>110</v>
      </c>
      <c r="D6" s="29">
        <v>23.75</v>
      </c>
      <c r="E6" s="29"/>
      <c r="F6" s="29"/>
      <c r="G6" s="29"/>
      <c r="H6" s="29">
        <f t="shared" si="0"/>
        <v>23.75</v>
      </c>
      <c r="I6" s="29">
        <f t="shared" si="1"/>
        <v>6</v>
      </c>
      <c r="J6" s="28">
        <v>22.93</v>
      </c>
      <c r="K6" s="28"/>
      <c r="L6" s="28"/>
      <c r="M6" s="28"/>
      <c r="N6" s="28">
        <f t="shared" si="2"/>
        <v>22.93</v>
      </c>
      <c r="O6" s="28">
        <f t="shared" si="3"/>
        <v>4</v>
      </c>
      <c r="P6" s="29">
        <v>21.05</v>
      </c>
      <c r="Q6" s="29"/>
      <c r="R6" s="29"/>
      <c r="S6" s="29">
        <v>1</v>
      </c>
      <c r="T6" s="29">
        <f t="shared" si="4"/>
        <v>16.05</v>
      </c>
      <c r="U6" s="29">
        <f t="shared" si="5"/>
        <v>3</v>
      </c>
      <c r="V6" s="28">
        <v>21.04</v>
      </c>
      <c r="W6" s="28"/>
      <c r="X6" s="28"/>
      <c r="Y6" s="28"/>
      <c r="Z6" s="28">
        <f t="shared" si="6"/>
        <v>21.04</v>
      </c>
      <c r="AA6" s="28">
        <f t="shared" si="7"/>
        <v>5</v>
      </c>
      <c r="AB6" s="29">
        <v>24.1</v>
      </c>
      <c r="AC6" s="29"/>
      <c r="AD6" s="29"/>
      <c r="AE6" s="29"/>
      <c r="AF6" s="29">
        <f t="shared" si="8"/>
        <v>24.1</v>
      </c>
      <c r="AG6" s="29">
        <f t="shared" si="9"/>
        <v>4</v>
      </c>
      <c r="AH6" s="28"/>
      <c r="AI6" s="28">
        <f t="shared" si="10"/>
        <v>107.87</v>
      </c>
      <c r="AJ6" s="29">
        <f t="shared" si="11"/>
        <v>22</v>
      </c>
      <c r="AK6" s="30" t="s">
        <v>117</v>
      </c>
    </row>
    <row r="7" spans="1:37" ht="13.8" thickBot="1" x14ac:dyDescent="0.3">
      <c r="A7" s="26">
        <f t="shared" si="12"/>
        <v>6</v>
      </c>
      <c r="B7" s="27" t="s">
        <v>122</v>
      </c>
      <c r="C7" s="28" t="s">
        <v>77</v>
      </c>
      <c r="D7" s="29">
        <v>31.74</v>
      </c>
      <c r="E7" s="29">
        <v>1</v>
      </c>
      <c r="F7" s="29"/>
      <c r="G7" s="29"/>
      <c r="H7" s="29">
        <f t="shared" si="0"/>
        <v>36.739999999999995</v>
      </c>
      <c r="I7" s="29">
        <f t="shared" si="1"/>
        <v>19</v>
      </c>
      <c r="J7" s="28">
        <v>31.74</v>
      </c>
      <c r="K7" s="28"/>
      <c r="L7" s="28"/>
      <c r="M7" s="28"/>
      <c r="N7" s="28">
        <f t="shared" si="2"/>
        <v>31.74</v>
      </c>
      <c r="O7" s="28">
        <f t="shared" si="3"/>
        <v>16</v>
      </c>
      <c r="P7" s="29">
        <v>34.81</v>
      </c>
      <c r="Q7" s="29"/>
      <c r="R7" s="29"/>
      <c r="S7" s="29">
        <v>1</v>
      </c>
      <c r="T7" s="29">
        <f t="shared" si="4"/>
        <v>29.810000000000002</v>
      </c>
      <c r="U7" s="29">
        <f t="shared" si="5"/>
        <v>19</v>
      </c>
      <c r="V7" s="28">
        <v>30.4</v>
      </c>
      <c r="W7" s="28"/>
      <c r="X7" s="28"/>
      <c r="Y7" s="28"/>
      <c r="Z7" s="28">
        <f t="shared" si="6"/>
        <v>30.4</v>
      </c>
      <c r="AA7" s="28">
        <f t="shared" si="7"/>
        <v>18</v>
      </c>
      <c r="AB7" s="29">
        <v>36.409999999999997</v>
      </c>
      <c r="AC7" s="29">
        <v>2</v>
      </c>
      <c r="AD7" s="29"/>
      <c r="AE7" s="29"/>
      <c r="AF7" s="29">
        <f t="shared" si="8"/>
        <v>46.41</v>
      </c>
      <c r="AG7" s="29">
        <f t="shared" si="9"/>
        <v>26</v>
      </c>
      <c r="AH7" s="28"/>
      <c r="AI7" s="28">
        <f t="shared" si="10"/>
        <v>175.1</v>
      </c>
      <c r="AJ7" s="29">
        <f t="shared" si="11"/>
        <v>98</v>
      </c>
      <c r="AK7" s="30"/>
    </row>
    <row r="8" spans="1:37" ht="13.8" thickBot="1" x14ac:dyDescent="0.3">
      <c r="A8" s="26">
        <f t="shared" si="12"/>
        <v>7</v>
      </c>
      <c r="B8" s="27" t="s">
        <v>113</v>
      </c>
      <c r="C8" s="28" t="s">
        <v>50</v>
      </c>
      <c r="D8" s="29">
        <v>41.46</v>
      </c>
      <c r="E8" s="29">
        <v>1</v>
      </c>
      <c r="F8" s="29"/>
      <c r="G8" s="29"/>
      <c r="H8" s="29">
        <f t="shared" si="0"/>
        <v>46.46</v>
      </c>
      <c r="I8" s="29">
        <f t="shared" si="1"/>
        <v>28</v>
      </c>
      <c r="J8" s="28">
        <v>41.77</v>
      </c>
      <c r="K8" s="28"/>
      <c r="L8" s="28"/>
      <c r="M8" s="28"/>
      <c r="N8" s="28">
        <f t="shared" si="2"/>
        <v>41.77</v>
      </c>
      <c r="O8" s="28">
        <f t="shared" si="3"/>
        <v>26</v>
      </c>
      <c r="P8" s="29">
        <v>33.619999999999997</v>
      </c>
      <c r="Q8" s="29"/>
      <c r="R8" s="29"/>
      <c r="S8" s="29"/>
      <c r="T8" s="29">
        <f t="shared" si="4"/>
        <v>33.619999999999997</v>
      </c>
      <c r="U8" s="29">
        <f t="shared" si="5"/>
        <v>22</v>
      </c>
      <c r="V8" s="28">
        <v>34.33</v>
      </c>
      <c r="W8" s="28">
        <v>1</v>
      </c>
      <c r="X8" s="28"/>
      <c r="Y8" s="28"/>
      <c r="Z8" s="28">
        <f t="shared" si="6"/>
        <v>39.33</v>
      </c>
      <c r="AA8" s="28">
        <f t="shared" si="7"/>
        <v>26</v>
      </c>
      <c r="AB8" s="29">
        <v>60.7</v>
      </c>
      <c r="AC8" s="29"/>
      <c r="AD8" s="29"/>
      <c r="AE8" s="29"/>
      <c r="AF8" s="29">
        <f t="shared" si="8"/>
        <v>60.7</v>
      </c>
      <c r="AG8" s="29">
        <f t="shared" si="9"/>
        <v>33</v>
      </c>
      <c r="AH8" s="28"/>
      <c r="AI8" s="28">
        <f t="shared" si="10"/>
        <v>221.88</v>
      </c>
      <c r="AJ8" s="29">
        <f t="shared" si="11"/>
        <v>135</v>
      </c>
      <c r="AK8" s="30"/>
    </row>
    <row r="9" spans="1:37" ht="13.8" thickBot="1" x14ac:dyDescent="0.3">
      <c r="A9" s="26">
        <f t="shared" si="12"/>
        <v>8</v>
      </c>
      <c r="B9" s="27" t="s">
        <v>127</v>
      </c>
      <c r="C9" s="28" t="s">
        <v>50</v>
      </c>
      <c r="D9" s="29">
        <v>49.34</v>
      </c>
      <c r="E9" s="29">
        <v>1</v>
      </c>
      <c r="F9" s="29"/>
      <c r="G9" s="29"/>
      <c r="H9" s="29">
        <f t="shared" si="0"/>
        <v>54.34</v>
      </c>
      <c r="I9" s="29">
        <f t="shared" si="1"/>
        <v>33</v>
      </c>
      <c r="J9" s="28">
        <v>48.35</v>
      </c>
      <c r="K9" s="28"/>
      <c r="L9" s="28"/>
      <c r="M9" s="28"/>
      <c r="N9" s="28">
        <f t="shared" si="2"/>
        <v>48.35</v>
      </c>
      <c r="O9" s="28">
        <f t="shared" si="3"/>
        <v>31</v>
      </c>
      <c r="P9" s="29">
        <v>42.26</v>
      </c>
      <c r="Q9" s="29"/>
      <c r="R9" s="29"/>
      <c r="S9" s="29">
        <v>1</v>
      </c>
      <c r="T9" s="29">
        <f t="shared" si="4"/>
        <v>37.26</v>
      </c>
      <c r="U9" s="29">
        <f t="shared" si="5"/>
        <v>25</v>
      </c>
      <c r="V9" s="28">
        <v>42.19</v>
      </c>
      <c r="W9" s="28"/>
      <c r="X9" s="28"/>
      <c r="Y9" s="28"/>
      <c r="Z9" s="28">
        <f t="shared" si="6"/>
        <v>42.19</v>
      </c>
      <c r="AA9" s="28">
        <f t="shared" si="7"/>
        <v>30</v>
      </c>
      <c r="AB9" s="29">
        <v>51.82</v>
      </c>
      <c r="AC9" s="29"/>
      <c r="AD9" s="29"/>
      <c r="AE9" s="29"/>
      <c r="AF9" s="29">
        <f t="shared" si="8"/>
        <v>51.82</v>
      </c>
      <c r="AG9" s="29">
        <f t="shared" si="9"/>
        <v>30</v>
      </c>
      <c r="AH9" s="28"/>
      <c r="AI9" s="28">
        <f t="shared" si="10"/>
        <v>233.95999999999998</v>
      </c>
      <c r="AJ9" s="29">
        <f t="shared" si="11"/>
        <v>149</v>
      </c>
      <c r="AK9" s="30"/>
    </row>
    <row r="10" spans="1:37" ht="13.8" thickBot="1" x14ac:dyDescent="0.3">
      <c r="A10" s="26">
        <f t="shared" si="12"/>
        <v>9</v>
      </c>
      <c r="B10" s="27" t="s">
        <v>68</v>
      </c>
      <c r="C10" s="28" t="s">
        <v>52</v>
      </c>
      <c r="D10" s="29">
        <v>27.38</v>
      </c>
      <c r="E10" s="29">
        <v>1</v>
      </c>
      <c r="F10" s="29"/>
      <c r="G10" s="29"/>
      <c r="H10" s="29">
        <f t="shared" si="0"/>
        <v>32.379999999999995</v>
      </c>
      <c r="I10" s="29">
        <f t="shared" si="1"/>
        <v>15</v>
      </c>
      <c r="J10" s="28">
        <v>24.79</v>
      </c>
      <c r="K10" s="28">
        <v>1</v>
      </c>
      <c r="L10" s="28"/>
      <c r="M10" s="28"/>
      <c r="N10" s="28">
        <f t="shared" si="2"/>
        <v>29.79</v>
      </c>
      <c r="O10" s="28">
        <f t="shared" si="3"/>
        <v>14</v>
      </c>
      <c r="P10" s="29">
        <v>24.28</v>
      </c>
      <c r="Q10" s="29"/>
      <c r="R10" s="29"/>
      <c r="S10" s="29">
        <v>1</v>
      </c>
      <c r="T10" s="29">
        <f t="shared" si="4"/>
        <v>19.28</v>
      </c>
      <c r="U10" s="29">
        <f t="shared" si="5"/>
        <v>6</v>
      </c>
      <c r="V10" s="28">
        <v>28.73</v>
      </c>
      <c r="W10" s="28"/>
      <c r="X10" s="28"/>
      <c r="Y10" s="28"/>
      <c r="Z10" s="28">
        <f t="shared" si="6"/>
        <v>28.73</v>
      </c>
      <c r="AA10" s="28">
        <f t="shared" si="7"/>
        <v>14</v>
      </c>
      <c r="AB10" s="29">
        <v>27.33</v>
      </c>
      <c r="AC10" s="29"/>
      <c r="AD10" s="29"/>
      <c r="AE10" s="29"/>
      <c r="AF10" s="29">
        <f t="shared" si="8"/>
        <v>27.33</v>
      </c>
      <c r="AG10" s="29">
        <f t="shared" si="9"/>
        <v>7</v>
      </c>
      <c r="AH10" s="28"/>
      <c r="AI10" s="28">
        <f t="shared" si="10"/>
        <v>137.51</v>
      </c>
      <c r="AJ10" s="29">
        <f t="shared" si="11"/>
        <v>56</v>
      </c>
      <c r="AK10" s="30"/>
    </row>
    <row r="11" spans="1:37" ht="13.8" thickBot="1" x14ac:dyDescent="0.3">
      <c r="A11" s="26">
        <f t="shared" si="12"/>
        <v>10</v>
      </c>
      <c r="B11" s="27" t="s">
        <v>128</v>
      </c>
      <c r="C11" s="28" t="s">
        <v>52</v>
      </c>
      <c r="D11" s="29">
        <v>40.409999999999997</v>
      </c>
      <c r="E11" s="29">
        <v>1</v>
      </c>
      <c r="F11" s="29"/>
      <c r="G11" s="29"/>
      <c r="H11" s="29">
        <f t="shared" si="0"/>
        <v>45.41</v>
      </c>
      <c r="I11" s="29">
        <f t="shared" si="1"/>
        <v>26</v>
      </c>
      <c r="J11" s="28">
        <v>33.51</v>
      </c>
      <c r="K11" s="28"/>
      <c r="L11" s="28"/>
      <c r="M11" s="28"/>
      <c r="N11" s="28">
        <f t="shared" si="2"/>
        <v>33.51</v>
      </c>
      <c r="O11" s="28">
        <f t="shared" si="3"/>
        <v>19</v>
      </c>
      <c r="P11" s="29">
        <v>23.06</v>
      </c>
      <c r="Q11" s="29"/>
      <c r="R11" s="29"/>
      <c r="S11" s="29"/>
      <c r="T11" s="29">
        <f t="shared" si="4"/>
        <v>23.06</v>
      </c>
      <c r="U11" s="29">
        <f t="shared" si="5"/>
        <v>11</v>
      </c>
      <c r="V11" s="28">
        <v>32.630000000000003</v>
      </c>
      <c r="W11" s="28"/>
      <c r="X11" s="28"/>
      <c r="Y11" s="28"/>
      <c r="Z11" s="28">
        <f t="shared" si="6"/>
        <v>32.630000000000003</v>
      </c>
      <c r="AA11" s="28">
        <f t="shared" si="7"/>
        <v>22</v>
      </c>
      <c r="AB11" s="29">
        <v>37.93</v>
      </c>
      <c r="AC11" s="29"/>
      <c r="AD11" s="29"/>
      <c r="AE11" s="29"/>
      <c r="AF11" s="29">
        <f t="shared" si="8"/>
        <v>37.93</v>
      </c>
      <c r="AG11" s="29">
        <f t="shared" si="9"/>
        <v>19</v>
      </c>
      <c r="AH11" s="28"/>
      <c r="AI11" s="28">
        <f t="shared" si="10"/>
        <v>172.54</v>
      </c>
      <c r="AJ11" s="29">
        <f t="shared" si="11"/>
        <v>97</v>
      </c>
      <c r="AK11" s="30"/>
    </row>
    <row r="12" spans="1:37" ht="13.8" thickBot="1" x14ac:dyDescent="0.3">
      <c r="A12" s="26">
        <f t="shared" si="12"/>
        <v>11</v>
      </c>
      <c r="B12" s="33" t="s">
        <v>102</v>
      </c>
      <c r="C12" s="28" t="s">
        <v>52</v>
      </c>
      <c r="D12" s="29">
        <v>55.23</v>
      </c>
      <c r="E12" s="29"/>
      <c r="F12" s="29"/>
      <c r="G12" s="29"/>
      <c r="H12" s="29">
        <f t="shared" si="0"/>
        <v>55.23</v>
      </c>
      <c r="I12" s="29">
        <f t="shared" si="1"/>
        <v>34</v>
      </c>
      <c r="J12" s="28">
        <v>52.76</v>
      </c>
      <c r="K12" s="28"/>
      <c r="L12" s="28"/>
      <c r="M12" s="28"/>
      <c r="N12" s="28">
        <f t="shared" si="2"/>
        <v>52.76</v>
      </c>
      <c r="O12" s="28">
        <f t="shared" si="3"/>
        <v>34</v>
      </c>
      <c r="P12" s="29">
        <v>47.17</v>
      </c>
      <c r="Q12" s="29"/>
      <c r="R12" s="29"/>
      <c r="S12" s="29">
        <v>1</v>
      </c>
      <c r="T12" s="29">
        <f t="shared" si="4"/>
        <v>42.17</v>
      </c>
      <c r="U12" s="29">
        <f t="shared" si="5"/>
        <v>29</v>
      </c>
      <c r="V12" s="28">
        <v>60.7</v>
      </c>
      <c r="W12" s="28"/>
      <c r="X12" s="28"/>
      <c r="Y12" s="28"/>
      <c r="Z12" s="28">
        <f t="shared" si="6"/>
        <v>60.7</v>
      </c>
      <c r="AA12" s="28">
        <f t="shared" si="7"/>
        <v>40</v>
      </c>
      <c r="AB12" s="29">
        <v>54.99</v>
      </c>
      <c r="AC12" s="29"/>
      <c r="AD12" s="29"/>
      <c r="AE12" s="29"/>
      <c r="AF12" s="29">
        <f t="shared" si="8"/>
        <v>54.99</v>
      </c>
      <c r="AG12" s="29">
        <f t="shared" si="9"/>
        <v>31</v>
      </c>
      <c r="AH12" s="28"/>
      <c r="AI12" s="28">
        <f t="shared" si="10"/>
        <v>265.85000000000002</v>
      </c>
      <c r="AJ12" s="29">
        <f t="shared" si="11"/>
        <v>168</v>
      </c>
      <c r="AK12" s="30" t="s">
        <v>117</v>
      </c>
    </row>
    <row r="13" spans="1:37" ht="13.8" thickBot="1" x14ac:dyDescent="0.3">
      <c r="A13" s="26">
        <f t="shared" si="12"/>
        <v>12</v>
      </c>
      <c r="B13" s="27" t="s">
        <v>124</v>
      </c>
      <c r="C13" s="28" t="s">
        <v>52</v>
      </c>
      <c r="D13" s="29">
        <v>53.96</v>
      </c>
      <c r="E13" s="29"/>
      <c r="F13" s="29"/>
      <c r="G13" s="29"/>
      <c r="H13" s="29">
        <f t="shared" si="0"/>
        <v>53.96</v>
      </c>
      <c r="I13" s="29">
        <f t="shared" si="1"/>
        <v>32</v>
      </c>
      <c r="J13" s="28">
        <v>61.25</v>
      </c>
      <c r="K13" s="28"/>
      <c r="L13" s="28"/>
      <c r="M13" s="28"/>
      <c r="N13" s="28">
        <f t="shared" si="2"/>
        <v>61.25</v>
      </c>
      <c r="O13" s="28">
        <f t="shared" si="3"/>
        <v>38</v>
      </c>
      <c r="P13" s="29">
        <v>54.37</v>
      </c>
      <c r="Q13" s="29"/>
      <c r="R13" s="29"/>
      <c r="S13" s="29">
        <v>1</v>
      </c>
      <c r="T13" s="29">
        <f t="shared" si="4"/>
        <v>49.37</v>
      </c>
      <c r="U13" s="29">
        <f t="shared" si="5"/>
        <v>34</v>
      </c>
      <c r="V13" s="28">
        <v>60.44</v>
      </c>
      <c r="W13" s="28">
        <v>1</v>
      </c>
      <c r="X13" s="28">
        <v>1</v>
      </c>
      <c r="Y13" s="28"/>
      <c r="Z13" s="28">
        <f t="shared" si="6"/>
        <v>75.44</v>
      </c>
      <c r="AA13" s="28">
        <f t="shared" si="7"/>
        <v>41</v>
      </c>
      <c r="AB13" s="29">
        <v>60.88</v>
      </c>
      <c r="AC13" s="29"/>
      <c r="AD13" s="29"/>
      <c r="AE13" s="29"/>
      <c r="AF13" s="29">
        <f t="shared" si="8"/>
        <v>60.88</v>
      </c>
      <c r="AG13" s="29">
        <f t="shared" si="9"/>
        <v>34</v>
      </c>
      <c r="AH13" s="28"/>
      <c r="AI13" s="28">
        <f t="shared" si="10"/>
        <v>300.90000000000003</v>
      </c>
      <c r="AJ13" s="29">
        <f t="shared" si="11"/>
        <v>179</v>
      </c>
      <c r="AK13" s="30"/>
    </row>
    <row r="14" spans="1:37" ht="13.8" thickBot="1" x14ac:dyDescent="0.3">
      <c r="A14" s="26">
        <f t="shared" si="12"/>
        <v>13</v>
      </c>
      <c r="B14" s="27" t="s">
        <v>126</v>
      </c>
      <c r="C14" s="28" t="s">
        <v>70</v>
      </c>
      <c r="D14" s="29">
        <v>25.28</v>
      </c>
      <c r="E14" s="29">
        <v>1</v>
      </c>
      <c r="F14" s="29">
        <v>1</v>
      </c>
      <c r="G14" s="29"/>
      <c r="H14" s="29">
        <f t="shared" si="0"/>
        <v>40.28</v>
      </c>
      <c r="I14" s="29">
        <f t="shared" si="1"/>
        <v>22</v>
      </c>
      <c r="J14" s="28">
        <v>21.53</v>
      </c>
      <c r="K14" s="28"/>
      <c r="L14" s="28"/>
      <c r="M14" s="28"/>
      <c r="N14" s="28">
        <f t="shared" si="2"/>
        <v>21.53</v>
      </c>
      <c r="O14" s="28">
        <f t="shared" si="3"/>
        <v>2</v>
      </c>
      <c r="P14" s="29">
        <v>21.33</v>
      </c>
      <c r="Q14" s="29"/>
      <c r="R14" s="29"/>
      <c r="S14" s="29">
        <v>1</v>
      </c>
      <c r="T14" s="29">
        <f t="shared" si="4"/>
        <v>16.329999999999998</v>
      </c>
      <c r="U14" s="29">
        <f t="shared" si="5"/>
        <v>4</v>
      </c>
      <c r="V14" s="28">
        <v>22.18</v>
      </c>
      <c r="W14" s="28"/>
      <c r="X14" s="28"/>
      <c r="Y14" s="28"/>
      <c r="Z14" s="28">
        <f t="shared" si="6"/>
        <v>22.18</v>
      </c>
      <c r="AA14" s="28">
        <f t="shared" si="7"/>
        <v>7</v>
      </c>
      <c r="AB14" s="29">
        <v>24.33</v>
      </c>
      <c r="AC14" s="29">
        <v>2</v>
      </c>
      <c r="AD14" s="29"/>
      <c r="AE14" s="29"/>
      <c r="AF14" s="29">
        <f t="shared" si="8"/>
        <v>34.33</v>
      </c>
      <c r="AG14" s="29">
        <f t="shared" si="9"/>
        <v>14</v>
      </c>
      <c r="AH14" s="28"/>
      <c r="AI14" s="28">
        <f t="shared" si="10"/>
        <v>134.64999999999998</v>
      </c>
      <c r="AJ14" s="29">
        <f t="shared" si="11"/>
        <v>49</v>
      </c>
      <c r="AK14" s="30"/>
    </row>
    <row r="15" spans="1:37" ht="13.8" thickBot="1" x14ac:dyDescent="0.3">
      <c r="A15" s="26">
        <f t="shared" si="12"/>
        <v>14</v>
      </c>
      <c r="B15" s="27" t="s">
        <v>69</v>
      </c>
      <c r="C15" s="28" t="s">
        <v>70</v>
      </c>
      <c r="D15" s="29">
        <v>26.4</v>
      </c>
      <c r="E15" s="29"/>
      <c r="F15" s="29"/>
      <c r="G15" s="29"/>
      <c r="H15" s="29">
        <f t="shared" si="0"/>
        <v>26.4</v>
      </c>
      <c r="I15" s="29">
        <f t="shared" si="1"/>
        <v>8</v>
      </c>
      <c r="J15" s="28">
        <v>41.27</v>
      </c>
      <c r="K15" s="28"/>
      <c r="L15" s="28"/>
      <c r="M15" s="28"/>
      <c r="N15" s="28">
        <f t="shared" si="2"/>
        <v>41.27</v>
      </c>
      <c r="O15" s="28">
        <f t="shared" si="3"/>
        <v>25</v>
      </c>
      <c r="P15" s="29">
        <v>30.9</v>
      </c>
      <c r="Q15" s="29"/>
      <c r="R15" s="29"/>
      <c r="S15" s="29"/>
      <c r="T15" s="29">
        <f t="shared" si="4"/>
        <v>30.9</v>
      </c>
      <c r="U15" s="29">
        <f t="shared" si="5"/>
        <v>20</v>
      </c>
      <c r="V15" s="28">
        <v>29.77</v>
      </c>
      <c r="W15" s="28"/>
      <c r="X15" s="28"/>
      <c r="Y15" s="28"/>
      <c r="Z15" s="28">
        <f t="shared" si="6"/>
        <v>29.77</v>
      </c>
      <c r="AA15" s="28">
        <f t="shared" si="7"/>
        <v>16</v>
      </c>
      <c r="AB15" s="29">
        <v>31.25</v>
      </c>
      <c r="AC15" s="29">
        <v>1</v>
      </c>
      <c r="AD15" s="29"/>
      <c r="AE15" s="29"/>
      <c r="AF15" s="29">
        <f t="shared" si="8"/>
        <v>36.25</v>
      </c>
      <c r="AG15" s="29">
        <f t="shared" si="9"/>
        <v>17</v>
      </c>
      <c r="AH15" s="28"/>
      <c r="AI15" s="28">
        <f t="shared" si="10"/>
        <v>164.59</v>
      </c>
      <c r="AJ15" s="29">
        <f t="shared" si="11"/>
        <v>86</v>
      </c>
      <c r="AK15" s="30"/>
    </row>
    <row r="16" spans="1:37" ht="13.8" thickBot="1" x14ac:dyDescent="0.3">
      <c r="A16" s="26">
        <f t="shared" si="12"/>
        <v>15</v>
      </c>
      <c r="B16" s="33" t="s">
        <v>119</v>
      </c>
      <c r="C16" s="28" t="s">
        <v>70</v>
      </c>
      <c r="D16" s="29">
        <v>45.2</v>
      </c>
      <c r="E16" s="29"/>
      <c r="F16" s="29"/>
      <c r="G16" s="29"/>
      <c r="H16" s="29">
        <f t="shared" si="0"/>
        <v>45.2</v>
      </c>
      <c r="I16" s="29">
        <f t="shared" si="1"/>
        <v>25</v>
      </c>
      <c r="J16" s="28">
        <v>42.05</v>
      </c>
      <c r="K16" s="28"/>
      <c r="L16" s="28"/>
      <c r="M16" s="28"/>
      <c r="N16" s="28">
        <f t="shared" si="2"/>
        <v>42.05</v>
      </c>
      <c r="O16" s="28">
        <f t="shared" si="3"/>
        <v>27</v>
      </c>
      <c r="P16" s="29">
        <v>41.13</v>
      </c>
      <c r="Q16" s="29"/>
      <c r="R16" s="29"/>
      <c r="S16" s="29"/>
      <c r="T16" s="29">
        <f t="shared" si="4"/>
        <v>41.13</v>
      </c>
      <c r="U16" s="29">
        <f t="shared" si="5"/>
        <v>27</v>
      </c>
      <c r="V16" s="28">
        <v>41.18</v>
      </c>
      <c r="W16" s="28"/>
      <c r="X16" s="28"/>
      <c r="Y16" s="28"/>
      <c r="Z16" s="28">
        <f t="shared" si="6"/>
        <v>41.18</v>
      </c>
      <c r="AA16" s="28">
        <f t="shared" si="7"/>
        <v>28</v>
      </c>
      <c r="AB16" s="29">
        <v>44.35</v>
      </c>
      <c r="AC16" s="29"/>
      <c r="AD16" s="29"/>
      <c r="AE16" s="29"/>
      <c r="AF16" s="29">
        <f t="shared" si="8"/>
        <v>44.35</v>
      </c>
      <c r="AG16" s="29">
        <f t="shared" si="9"/>
        <v>22</v>
      </c>
      <c r="AH16" s="28"/>
      <c r="AI16" s="28">
        <f t="shared" si="10"/>
        <v>213.91</v>
      </c>
      <c r="AJ16" s="29">
        <f t="shared" si="11"/>
        <v>129</v>
      </c>
      <c r="AK16" s="30" t="s">
        <v>117</v>
      </c>
    </row>
    <row r="17" spans="1:41" s="34" customFormat="1" ht="13.8" thickBot="1" x14ac:dyDescent="0.3">
      <c r="A17" s="26">
        <f t="shared" si="12"/>
        <v>16</v>
      </c>
      <c r="B17" s="27" t="s">
        <v>104</v>
      </c>
      <c r="C17" s="28" t="s">
        <v>70</v>
      </c>
      <c r="D17" s="29">
        <v>42.09</v>
      </c>
      <c r="E17" s="29">
        <v>1</v>
      </c>
      <c r="F17" s="29"/>
      <c r="G17" s="29"/>
      <c r="H17" s="29">
        <f t="shared" si="0"/>
        <v>47.09</v>
      </c>
      <c r="I17" s="29">
        <f t="shared" si="1"/>
        <v>29</v>
      </c>
      <c r="J17" s="28">
        <v>38.659999999999997</v>
      </c>
      <c r="K17" s="28"/>
      <c r="L17" s="28"/>
      <c r="M17" s="28"/>
      <c r="N17" s="28">
        <f t="shared" si="2"/>
        <v>38.659999999999997</v>
      </c>
      <c r="O17" s="28">
        <f t="shared" si="3"/>
        <v>22</v>
      </c>
      <c r="P17" s="29">
        <v>50.92</v>
      </c>
      <c r="Q17" s="29"/>
      <c r="R17" s="29"/>
      <c r="S17" s="29">
        <v>1</v>
      </c>
      <c r="T17" s="29">
        <f t="shared" si="4"/>
        <v>45.92</v>
      </c>
      <c r="U17" s="29">
        <f t="shared" si="5"/>
        <v>33</v>
      </c>
      <c r="V17" s="28">
        <v>41.99</v>
      </c>
      <c r="W17" s="28">
        <v>2</v>
      </c>
      <c r="X17" s="28"/>
      <c r="Y17" s="28"/>
      <c r="Z17" s="28">
        <f t="shared" si="6"/>
        <v>51.99</v>
      </c>
      <c r="AA17" s="28">
        <f t="shared" si="7"/>
        <v>36</v>
      </c>
      <c r="AB17" s="29">
        <v>44.66</v>
      </c>
      <c r="AC17" s="29"/>
      <c r="AD17" s="29"/>
      <c r="AE17" s="29"/>
      <c r="AF17" s="29">
        <f t="shared" si="8"/>
        <v>44.66</v>
      </c>
      <c r="AG17" s="29">
        <f t="shared" si="9"/>
        <v>23</v>
      </c>
      <c r="AH17" s="28"/>
      <c r="AI17" s="28">
        <f t="shared" si="10"/>
        <v>228.32000000000002</v>
      </c>
      <c r="AJ17" s="29">
        <f t="shared" si="11"/>
        <v>143</v>
      </c>
      <c r="AK17" s="30"/>
    </row>
    <row r="18" spans="1:41" ht="13.8" thickBot="1" x14ac:dyDescent="0.3">
      <c r="A18" s="26">
        <f t="shared" si="12"/>
        <v>17</v>
      </c>
      <c r="B18" s="27" t="s">
        <v>116</v>
      </c>
      <c r="C18" s="28" t="s">
        <v>70</v>
      </c>
      <c r="D18" s="29">
        <v>44.83</v>
      </c>
      <c r="E18" s="29">
        <v>1</v>
      </c>
      <c r="F18" s="29">
        <v>1</v>
      </c>
      <c r="G18" s="29"/>
      <c r="H18" s="29">
        <f t="shared" si="0"/>
        <v>59.83</v>
      </c>
      <c r="I18" s="29">
        <f t="shared" si="1"/>
        <v>37</v>
      </c>
      <c r="J18" s="28">
        <v>39.299999999999997</v>
      </c>
      <c r="K18" s="28"/>
      <c r="L18" s="28"/>
      <c r="M18" s="28"/>
      <c r="N18" s="28">
        <f t="shared" si="2"/>
        <v>39.299999999999997</v>
      </c>
      <c r="O18" s="28">
        <f t="shared" si="3"/>
        <v>23</v>
      </c>
      <c r="P18" s="29">
        <v>38.020000000000003</v>
      </c>
      <c r="Q18" s="29">
        <v>1</v>
      </c>
      <c r="R18" s="29"/>
      <c r="S18" s="29"/>
      <c r="T18" s="29">
        <f t="shared" si="4"/>
        <v>43.02</v>
      </c>
      <c r="U18" s="29">
        <f t="shared" si="5"/>
        <v>30</v>
      </c>
      <c r="V18" s="28">
        <v>42.6</v>
      </c>
      <c r="W18" s="28"/>
      <c r="X18" s="28"/>
      <c r="Y18" s="28"/>
      <c r="Z18" s="28">
        <f t="shared" si="6"/>
        <v>42.6</v>
      </c>
      <c r="AA18" s="28">
        <f t="shared" si="7"/>
        <v>31</v>
      </c>
      <c r="AB18" s="29">
        <v>48.55</v>
      </c>
      <c r="AC18" s="29"/>
      <c r="AD18" s="29"/>
      <c r="AE18" s="29"/>
      <c r="AF18" s="29">
        <f t="shared" si="8"/>
        <v>48.55</v>
      </c>
      <c r="AG18" s="29">
        <f t="shared" si="9"/>
        <v>29</v>
      </c>
      <c r="AH18" s="28"/>
      <c r="AI18" s="28">
        <f t="shared" si="10"/>
        <v>233.3</v>
      </c>
      <c r="AJ18" s="29">
        <f t="shared" si="11"/>
        <v>150</v>
      </c>
      <c r="AK18" s="30"/>
    </row>
    <row r="19" spans="1:41" ht="13.8" thickBot="1" x14ac:dyDescent="0.3">
      <c r="A19" s="26">
        <f t="shared" si="12"/>
        <v>18</v>
      </c>
      <c r="B19" s="27" t="s">
        <v>111</v>
      </c>
      <c r="C19" s="28" t="s">
        <v>70</v>
      </c>
      <c r="D19" s="29">
        <v>55.99</v>
      </c>
      <c r="E19" s="29">
        <v>1</v>
      </c>
      <c r="F19" s="29"/>
      <c r="G19" s="29"/>
      <c r="H19" s="29">
        <f t="shared" si="0"/>
        <v>60.99</v>
      </c>
      <c r="I19" s="29">
        <f t="shared" si="1"/>
        <v>38</v>
      </c>
      <c r="J19" s="28">
        <v>62.45</v>
      </c>
      <c r="K19" s="28"/>
      <c r="L19" s="28"/>
      <c r="M19" s="28"/>
      <c r="N19" s="28">
        <f t="shared" si="2"/>
        <v>62.45</v>
      </c>
      <c r="O19" s="28">
        <f t="shared" si="3"/>
        <v>39</v>
      </c>
      <c r="P19" s="29">
        <v>52.32</v>
      </c>
      <c r="Q19" s="29">
        <v>1</v>
      </c>
      <c r="R19" s="29">
        <v>1</v>
      </c>
      <c r="S19" s="29"/>
      <c r="T19" s="29">
        <f t="shared" si="4"/>
        <v>67.319999999999993</v>
      </c>
      <c r="U19" s="29">
        <f t="shared" si="5"/>
        <v>40</v>
      </c>
      <c r="V19" s="28">
        <v>50.49</v>
      </c>
      <c r="W19" s="28">
        <v>1</v>
      </c>
      <c r="X19" s="28"/>
      <c r="Y19" s="28"/>
      <c r="Z19" s="28">
        <f t="shared" si="6"/>
        <v>55.49</v>
      </c>
      <c r="AA19" s="28">
        <f t="shared" si="7"/>
        <v>38</v>
      </c>
      <c r="AB19" s="29">
        <v>61.84</v>
      </c>
      <c r="AC19" s="29"/>
      <c r="AD19" s="29"/>
      <c r="AE19" s="29"/>
      <c r="AF19" s="29">
        <f t="shared" si="8"/>
        <v>61.84</v>
      </c>
      <c r="AG19" s="29">
        <f t="shared" si="9"/>
        <v>35</v>
      </c>
      <c r="AH19" s="28"/>
      <c r="AI19" s="28">
        <f t="shared" si="10"/>
        <v>308.09000000000003</v>
      </c>
      <c r="AJ19" s="29">
        <f t="shared" si="11"/>
        <v>190</v>
      </c>
      <c r="AK19" s="30"/>
    </row>
    <row r="20" spans="1:41" ht="13.8" thickBot="1" x14ac:dyDescent="0.3">
      <c r="A20" s="26">
        <f t="shared" si="12"/>
        <v>19</v>
      </c>
      <c r="B20" s="27" t="s">
        <v>125</v>
      </c>
      <c r="C20" s="28" t="s">
        <v>91</v>
      </c>
      <c r="D20" s="29">
        <v>27.14</v>
      </c>
      <c r="E20" s="29"/>
      <c r="F20" s="29"/>
      <c r="G20" s="29"/>
      <c r="H20" s="29">
        <f t="shared" si="0"/>
        <v>27.14</v>
      </c>
      <c r="I20" s="29">
        <f t="shared" si="1"/>
        <v>9</v>
      </c>
      <c r="J20" s="28">
        <v>29.47</v>
      </c>
      <c r="K20" s="28">
        <v>1</v>
      </c>
      <c r="L20" s="28"/>
      <c r="M20" s="28"/>
      <c r="N20" s="28">
        <f t="shared" si="2"/>
        <v>34.47</v>
      </c>
      <c r="O20" s="28">
        <f t="shared" si="3"/>
        <v>20</v>
      </c>
      <c r="P20" s="29">
        <v>25.15</v>
      </c>
      <c r="Q20" s="29">
        <v>1</v>
      </c>
      <c r="R20" s="29"/>
      <c r="S20" s="29">
        <v>1</v>
      </c>
      <c r="T20" s="29">
        <f t="shared" si="4"/>
        <v>25.15</v>
      </c>
      <c r="U20" s="29">
        <f t="shared" si="5"/>
        <v>14</v>
      </c>
      <c r="V20" s="28">
        <v>24.97</v>
      </c>
      <c r="W20" s="28"/>
      <c r="X20" s="28"/>
      <c r="Y20" s="28"/>
      <c r="Z20" s="28">
        <f t="shared" si="6"/>
        <v>24.97</v>
      </c>
      <c r="AA20" s="28">
        <f t="shared" si="7"/>
        <v>10</v>
      </c>
      <c r="AB20" s="29">
        <v>32.33</v>
      </c>
      <c r="AC20" s="29"/>
      <c r="AD20" s="29"/>
      <c r="AE20" s="29"/>
      <c r="AF20" s="29">
        <f t="shared" si="8"/>
        <v>32.33</v>
      </c>
      <c r="AG20" s="29">
        <f t="shared" si="9"/>
        <v>12</v>
      </c>
      <c r="AH20" s="28"/>
      <c r="AI20" s="28">
        <f t="shared" si="10"/>
        <v>144.06</v>
      </c>
      <c r="AJ20" s="29">
        <f t="shared" si="11"/>
        <v>65</v>
      </c>
      <c r="AK20" s="30"/>
    </row>
    <row r="21" spans="1:41" ht="13.8" thickBot="1" x14ac:dyDescent="0.3">
      <c r="A21" s="26">
        <f t="shared" si="12"/>
        <v>20</v>
      </c>
      <c r="B21" s="31" t="s">
        <v>123</v>
      </c>
      <c r="C21" s="28" t="s">
        <v>91</v>
      </c>
      <c r="D21" s="29">
        <v>63.71</v>
      </c>
      <c r="E21" s="29"/>
      <c r="F21" s="29"/>
      <c r="G21" s="29"/>
      <c r="H21" s="29">
        <f t="shared" si="0"/>
        <v>63.71</v>
      </c>
      <c r="I21" s="29">
        <f t="shared" si="1"/>
        <v>40</v>
      </c>
      <c r="J21" s="28">
        <v>72.64</v>
      </c>
      <c r="K21" s="28"/>
      <c r="L21" s="28">
        <v>1</v>
      </c>
      <c r="M21" s="28"/>
      <c r="N21" s="28">
        <f t="shared" si="2"/>
        <v>82.64</v>
      </c>
      <c r="O21" s="28">
        <f t="shared" si="3"/>
        <v>43</v>
      </c>
      <c r="P21" s="29">
        <v>87.75</v>
      </c>
      <c r="Q21" s="29">
        <v>5</v>
      </c>
      <c r="R21" s="29"/>
      <c r="S21" s="29">
        <v>1</v>
      </c>
      <c r="T21" s="29">
        <f t="shared" si="4"/>
        <v>107.75</v>
      </c>
      <c r="U21" s="29">
        <f t="shared" si="5"/>
        <v>43</v>
      </c>
      <c r="V21" s="28">
        <v>56.51</v>
      </c>
      <c r="W21" s="28"/>
      <c r="X21" s="28"/>
      <c r="Y21" s="28"/>
      <c r="Z21" s="28">
        <f t="shared" si="6"/>
        <v>56.51</v>
      </c>
      <c r="AA21" s="28">
        <f t="shared" si="7"/>
        <v>39</v>
      </c>
      <c r="AB21" s="29">
        <v>80.61</v>
      </c>
      <c r="AC21" s="29">
        <v>2</v>
      </c>
      <c r="AD21" s="29"/>
      <c r="AE21" s="29"/>
      <c r="AF21" s="29">
        <f t="shared" si="8"/>
        <v>90.61</v>
      </c>
      <c r="AG21" s="29">
        <f t="shared" si="9"/>
        <v>43</v>
      </c>
      <c r="AH21" s="28"/>
      <c r="AI21" s="28">
        <f t="shared" si="10"/>
        <v>401.22</v>
      </c>
      <c r="AJ21" s="29">
        <f t="shared" si="11"/>
        <v>208</v>
      </c>
      <c r="AK21" s="30"/>
    </row>
    <row r="22" spans="1:41" ht="13.8" thickBot="1" x14ac:dyDescent="0.3">
      <c r="A22" s="26">
        <f t="shared" si="12"/>
        <v>21</v>
      </c>
      <c r="B22" s="27" t="s">
        <v>120</v>
      </c>
      <c r="C22" s="32" t="s">
        <v>121</v>
      </c>
      <c r="D22" s="29">
        <v>41.02</v>
      </c>
      <c r="E22" s="29">
        <v>1</v>
      </c>
      <c r="F22" s="29"/>
      <c r="G22" s="29"/>
      <c r="H22" s="29">
        <f t="shared" si="0"/>
        <v>46.02</v>
      </c>
      <c r="I22" s="29">
        <f t="shared" si="1"/>
        <v>27</v>
      </c>
      <c r="J22" s="28">
        <v>40.04</v>
      </c>
      <c r="K22" s="28"/>
      <c r="L22" s="28"/>
      <c r="M22" s="28"/>
      <c r="N22" s="28">
        <f t="shared" si="2"/>
        <v>40.04</v>
      </c>
      <c r="O22" s="28">
        <f t="shared" si="3"/>
        <v>24</v>
      </c>
      <c r="P22" s="29">
        <v>40.4</v>
      </c>
      <c r="Q22" s="29"/>
      <c r="R22" s="29"/>
      <c r="S22" s="29">
        <v>1</v>
      </c>
      <c r="T22" s="29">
        <f t="shared" si="4"/>
        <v>35.4</v>
      </c>
      <c r="U22" s="29">
        <f t="shared" si="5"/>
        <v>24</v>
      </c>
      <c r="V22" s="28">
        <v>42.64</v>
      </c>
      <c r="W22" s="28"/>
      <c r="X22" s="28"/>
      <c r="Y22" s="28"/>
      <c r="Z22" s="28">
        <f t="shared" si="6"/>
        <v>42.64</v>
      </c>
      <c r="AA22" s="28">
        <f t="shared" si="7"/>
        <v>32</v>
      </c>
      <c r="AB22" s="29">
        <v>42.85</v>
      </c>
      <c r="AC22" s="29">
        <v>1</v>
      </c>
      <c r="AD22" s="29"/>
      <c r="AE22" s="29"/>
      <c r="AF22" s="29">
        <f t="shared" si="8"/>
        <v>47.85</v>
      </c>
      <c r="AG22" s="29">
        <f t="shared" si="9"/>
        <v>28</v>
      </c>
      <c r="AH22" s="28"/>
      <c r="AI22" s="28">
        <f t="shared" si="10"/>
        <v>211.95000000000002</v>
      </c>
      <c r="AJ22" s="29">
        <f t="shared" si="11"/>
        <v>135</v>
      </c>
      <c r="AK22" s="30"/>
    </row>
    <row r="23" spans="1:41" s="20" customFormat="1" ht="13.8" thickBot="1" x14ac:dyDescent="0.3">
      <c r="A23" s="26">
        <f t="shared" si="12"/>
        <v>22</v>
      </c>
      <c r="B23" s="27" t="s">
        <v>130</v>
      </c>
      <c r="C23" s="28" t="s">
        <v>131</v>
      </c>
      <c r="D23" s="29">
        <v>38.29</v>
      </c>
      <c r="E23" s="29">
        <v>1</v>
      </c>
      <c r="F23" s="29"/>
      <c r="G23" s="29"/>
      <c r="H23" s="29">
        <f t="shared" si="0"/>
        <v>43.29</v>
      </c>
      <c r="I23" s="29">
        <f t="shared" si="1"/>
        <v>23</v>
      </c>
      <c r="J23" s="28">
        <v>41.99</v>
      </c>
      <c r="K23" s="28">
        <v>1</v>
      </c>
      <c r="L23" s="28"/>
      <c r="M23" s="28"/>
      <c r="N23" s="28">
        <f t="shared" si="2"/>
        <v>46.99</v>
      </c>
      <c r="O23" s="28">
        <f t="shared" si="3"/>
        <v>29</v>
      </c>
      <c r="P23" s="29">
        <v>48.27</v>
      </c>
      <c r="Q23" s="29">
        <v>1</v>
      </c>
      <c r="R23" s="29"/>
      <c r="S23" s="29"/>
      <c r="T23" s="29">
        <f t="shared" si="4"/>
        <v>53.27</v>
      </c>
      <c r="U23" s="29">
        <f t="shared" si="5"/>
        <v>36</v>
      </c>
      <c r="V23" s="28">
        <v>33.94</v>
      </c>
      <c r="W23" s="28"/>
      <c r="X23" s="28"/>
      <c r="Y23" s="28"/>
      <c r="Z23" s="28">
        <f t="shared" si="6"/>
        <v>33.94</v>
      </c>
      <c r="AA23" s="28">
        <f t="shared" si="7"/>
        <v>23</v>
      </c>
      <c r="AB23" s="29">
        <v>53.27</v>
      </c>
      <c r="AC23" s="29">
        <v>2</v>
      </c>
      <c r="AD23" s="29"/>
      <c r="AE23" s="29"/>
      <c r="AF23" s="29">
        <f t="shared" si="8"/>
        <v>63.27</v>
      </c>
      <c r="AG23" s="29">
        <f t="shared" si="9"/>
        <v>36</v>
      </c>
      <c r="AH23" s="28"/>
      <c r="AI23" s="28">
        <f t="shared" si="10"/>
        <v>240.76000000000002</v>
      </c>
      <c r="AJ23" s="29">
        <f t="shared" si="11"/>
        <v>147</v>
      </c>
      <c r="AK23" s="30"/>
      <c r="AL23" s="17"/>
      <c r="AM23" s="17"/>
      <c r="AN23" s="17"/>
      <c r="AO23" s="17"/>
    </row>
    <row r="24" spans="1:41" ht="13.8" thickBot="1" x14ac:dyDescent="0.3">
      <c r="A24" s="26">
        <f t="shared" si="12"/>
        <v>23</v>
      </c>
      <c r="B24" s="33" t="s">
        <v>136</v>
      </c>
      <c r="C24" s="28" t="s">
        <v>87</v>
      </c>
      <c r="D24" s="29">
        <v>26.29</v>
      </c>
      <c r="E24" s="29"/>
      <c r="F24" s="29"/>
      <c r="G24" s="29"/>
      <c r="H24" s="29">
        <f t="shared" si="0"/>
        <v>26.29</v>
      </c>
      <c r="I24" s="29">
        <f t="shared" si="1"/>
        <v>7</v>
      </c>
      <c r="J24" s="28">
        <v>26.91</v>
      </c>
      <c r="K24" s="28"/>
      <c r="L24" s="28"/>
      <c r="M24" s="28"/>
      <c r="N24" s="28">
        <f t="shared" si="2"/>
        <v>26.91</v>
      </c>
      <c r="O24" s="28">
        <f t="shared" si="3"/>
        <v>8</v>
      </c>
      <c r="P24" s="29">
        <v>26.05</v>
      </c>
      <c r="Q24" s="29"/>
      <c r="R24" s="29"/>
      <c r="S24" s="29">
        <v>1</v>
      </c>
      <c r="T24" s="29">
        <f t="shared" si="4"/>
        <v>21.05</v>
      </c>
      <c r="U24" s="29">
        <f t="shared" si="5"/>
        <v>9</v>
      </c>
      <c r="V24" s="28">
        <v>31.98</v>
      </c>
      <c r="W24" s="28"/>
      <c r="X24" s="28"/>
      <c r="Y24" s="28"/>
      <c r="Z24" s="28">
        <f t="shared" si="6"/>
        <v>31.98</v>
      </c>
      <c r="AA24" s="28">
        <f t="shared" si="7"/>
        <v>21</v>
      </c>
      <c r="AB24" s="29">
        <v>28.87</v>
      </c>
      <c r="AC24" s="29"/>
      <c r="AD24" s="29"/>
      <c r="AE24" s="29"/>
      <c r="AF24" s="29">
        <f t="shared" si="8"/>
        <v>28.87</v>
      </c>
      <c r="AG24" s="29">
        <f t="shared" si="9"/>
        <v>8</v>
      </c>
      <c r="AH24" s="28"/>
      <c r="AI24" s="28">
        <f t="shared" si="10"/>
        <v>135.1</v>
      </c>
      <c r="AJ24" s="29">
        <f t="shared" si="11"/>
        <v>53</v>
      </c>
      <c r="AK24" s="30" t="s">
        <v>117</v>
      </c>
    </row>
    <row r="25" spans="1:41" ht="13.8" thickBot="1" x14ac:dyDescent="0.3">
      <c r="A25" s="26">
        <f t="shared" si="12"/>
        <v>24</v>
      </c>
      <c r="B25" s="33" t="s">
        <v>129</v>
      </c>
      <c r="C25" s="28" t="s">
        <v>87</v>
      </c>
      <c r="D25" s="29">
        <v>31.12</v>
      </c>
      <c r="E25" s="29"/>
      <c r="F25" s="29"/>
      <c r="G25" s="29"/>
      <c r="H25" s="29">
        <f t="shared" si="0"/>
        <v>31.12</v>
      </c>
      <c r="I25" s="29">
        <f t="shared" si="1"/>
        <v>14</v>
      </c>
      <c r="J25" s="28">
        <v>28.7</v>
      </c>
      <c r="K25" s="28"/>
      <c r="L25" s="28"/>
      <c r="M25" s="28"/>
      <c r="N25" s="28">
        <f t="shared" si="2"/>
        <v>28.7</v>
      </c>
      <c r="O25" s="28">
        <f t="shared" si="3"/>
        <v>10</v>
      </c>
      <c r="P25" s="29">
        <v>29.41</v>
      </c>
      <c r="Q25" s="29"/>
      <c r="R25" s="29"/>
      <c r="S25" s="29">
        <v>1</v>
      </c>
      <c r="T25" s="29">
        <f t="shared" si="4"/>
        <v>24.41</v>
      </c>
      <c r="U25" s="29">
        <f t="shared" si="5"/>
        <v>13</v>
      </c>
      <c r="V25" s="28">
        <v>26.32</v>
      </c>
      <c r="W25" s="28"/>
      <c r="X25" s="28"/>
      <c r="Y25" s="28"/>
      <c r="Z25" s="28">
        <f t="shared" si="6"/>
        <v>26.32</v>
      </c>
      <c r="AA25" s="28">
        <f t="shared" si="7"/>
        <v>12</v>
      </c>
      <c r="AB25" s="29">
        <v>30.27</v>
      </c>
      <c r="AC25" s="29"/>
      <c r="AD25" s="29"/>
      <c r="AE25" s="29"/>
      <c r="AF25" s="29">
        <f t="shared" si="8"/>
        <v>30.27</v>
      </c>
      <c r="AG25" s="29">
        <f t="shared" si="9"/>
        <v>10</v>
      </c>
      <c r="AH25" s="28"/>
      <c r="AI25" s="28">
        <f t="shared" si="10"/>
        <v>140.82000000000002</v>
      </c>
      <c r="AJ25" s="29">
        <f t="shared" si="11"/>
        <v>59</v>
      </c>
      <c r="AK25" s="30" t="s">
        <v>117</v>
      </c>
      <c r="AL25" s="20"/>
      <c r="AM25" s="20"/>
      <c r="AN25" s="20"/>
      <c r="AO25" s="20"/>
    </row>
    <row r="26" spans="1:41" ht="13.8" thickBot="1" x14ac:dyDescent="0.3">
      <c r="A26" s="26">
        <f t="shared" si="12"/>
        <v>25</v>
      </c>
      <c r="B26" s="33" t="s">
        <v>140</v>
      </c>
      <c r="C26" s="28" t="s">
        <v>141</v>
      </c>
      <c r="D26" s="29">
        <v>27.87</v>
      </c>
      <c r="E26" s="29"/>
      <c r="F26" s="29"/>
      <c r="G26" s="29"/>
      <c r="H26" s="29">
        <f t="shared" si="0"/>
        <v>27.87</v>
      </c>
      <c r="I26" s="29">
        <f t="shared" si="1"/>
        <v>10</v>
      </c>
      <c r="J26" s="28">
        <v>32.880000000000003</v>
      </c>
      <c r="K26" s="28"/>
      <c r="L26" s="28"/>
      <c r="M26" s="28"/>
      <c r="N26" s="28">
        <f t="shared" si="2"/>
        <v>32.880000000000003</v>
      </c>
      <c r="O26" s="28">
        <f t="shared" si="3"/>
        <v>17</v>
      </c>
      <c r="P26" s="29">
        <v>28.83</v>
      </c>
      <c r="Q26" s="29"/>
      <c r="R26" s="29"/>
      <c r="S26" s="29"/>
      <c r="T26" s="29">
        <f t="shared" si="4"/>
        <v>28.83</v>
      </c>
      <c r="U26" s="29">
        <f t="shared" si="5"/>
        <v>18</v>
      </c>
      <c r="V26" s="28">
        <v>29.82</v>
      </c>
      <c r="W26" s="28"/>
      <c r="X26" s="28"/>
      <c r="Y26" s="28"/>
      <c r="Z26" s="28">
        <f t="shared" si="6"/>
        <v>29.82</v>
      </c>
      <c r="AA26" s="28">
        <f t="shared" si="7"/>
        <v>17</v>
      </c>
      <c r="AB26" s="29">
        <v>32.450000000000003</v>
      </c>
      <c r="AC26" s="29"/>
      <c r="AD26" s="29"/>
      <c r="AE26" s="29"/>
      <c r="AF26" s="29">
        <f t="shared" si="8"/>
        <v>32.450000000000003</v>
      </c>
      <c r="AG26" s="29">
        <f t="shared" si="9"/>
        <v>13</v>
      </c>
      <c r="AH26" s="28"/>
      <c r="AI26" s="28">
        <f t="shared" si="10"/>
        <v>151.85000000000002</v>
      </c>
      <c r="AJ26" s="29">
        <f t="shared" si="11"/>
        <v>75</v>
      </c>
      <c r="AK26" s="30" t="s">
        <v>117</v>
      </c>
    </row>
    <row r="27" spans="1:41" ht="13.8" thickBot="1" x14ac:dyDescent="0.3">
      <c r="A27" s="26">
        <f t="shared" si="12"/>
        <v>26</v>
      </c>
      <c r="B27" s="27" t="s">
        <v>148</v>
      </c>
      <c r="C27" s="28" t="s">
        <v>141</v>
      </c>
      <c r="D27" s="29">
        <v>34</v>
      </c>
      <c r="E27" s="29"/>
      <c r="F27" s="29"/>
      <c r="G27" s="29"/>
      <c r="H27" s="29">
        <f t="shared" si="0"/>
        <v>34</v>
      </c>
      <c r="I27" s="29">
        <f t="shared" si="1"/>
        <v>17</v>
      </c>
      <c r="J27" s="28">
        <v>51.23</v>
      </c>
      <c r="K27" s="28"/>
      <c r="L27" s="28"/>
      <c r="M27" s="28"/>
      <c r="N27" s="28">
        <f t="shared" si="2"/>
        <v>51.23</v>
      </c>
      <c r="O27" s="28">
        <f t="shared" si="3"/>
        <v>33</v>
      </c>
      <c r="P27" s="29">
        <v>39.96</v>
      </c>
      <c r="Q27" s="29"/>
      <c r="R27" s="29"/>
      <c r="S27" s="29">
        <v>1</v>
      </c>
      <c r="T27" s="29">
        <f t="shared" si="4"/>
        <v>34.96</v>
      </c>
      <c r="U27" s="29">
        <f t="shared" si="5"/>
        <v>23</v>
      </c>
      <c r="V27" s="28">
        <v>34.89</v>
      </c>
      <c r="W27" s="28"/>
      <c r="X27" s="28"/>
      <c r="Y27" s="28"/>
      <c r="Z27" s="28">
        <f t="shared" si="6"/>
        <v>34.89</v>
      </c>
      <c r="AA27" s="28">
        <f t="shared" si="7"/>
        <v>25</v>
      </c>
      <c r="AB27" s="29">
        <v>42.83</v>
      </c>
      <c r="AC27" s="29"/>
      <c r="AD27" s="29"/>
      <c r="AE27" s="29"/>
      <c r="AF27" s="29">
        <f t="shared" si="8"/>
        <v>42.83</v>
      </c>
      <c r="AG27" s="29">
        <f t="shared" si="9"/>
        <v>21</v>
      </c>
      <c r="AH27" s="28"/>
      <c r="AI27" s="28">
        <f t="shared" si="10"/>
        <v>197.90999999999997</v>
      </c>
      <c r="AJ27" s="29">
        <f t="shared" si="11"/>
        <v>119</v>
      </c>
      <c r="AK27" s="30"/>
    </row>
    <row r="28" spans="1:41" ht="13.8" thickBot="1" x14ac:dyDescent="0.3">
      <c r="A28" s="26">
        <f t="shared" si="12"/>
        <v>27</v>
      </c>
      <c r="B28" s="33" t="s">
        <v>106</v>
      </c>
      <c r="C28" s="28" t="s">
        <v>135</v>
      </c>
      <c r="D28" s="29">
        <v>44.61</v>
      </c>
      <c r="E28" s="29"/>
      <c r="F28" s="29"/>
      <c r="G28" s="29"/>
      <c r="H28" s="29">
        <f t="shared" si="0"/>
        <v>44.61</v>
      </c>
      <c r="I28" s="29">
        <f t="shared" si="1"/>
        <v>24</v>
      </c>
      <c r="J28" s="28">
        <v>48.04</v>
      </c>
      <c r="K28" s="28"/>
      <c r="L28" s="28"/>
      <c r="M28" s="28"/>
      <c r="N28" s="28">
        <f t="shared" si="2"/>
        <v>48.04</v>
      </c>
      <c r="O28" s="28">
        <f t="shared" si="3"/>
        <v>30</v>
      </c>
      <c r="P28" s="29">
        <v>46.59</v>
      </c>
      <c r="Q28" s="29"/>
      <c r="R28" s="29"/>
      <c r="S28" s="29">
        <v>1</v>
      </c>
      <c r="T28" s="29">
        <f t="shared" si="4"/>
        <v>41.59</v>
      </c>
      <c r="U28" s="29">
        <f t="shared" si="5"/>
        <v>28</v>
      </c>
      <c r="V28" s="28">
        <v>43.94</v>
      </c>
      <c r="W28" s="28"/>
      <c r="X28" s="28"/>
      <c r="Y28" s="28"/>
      <c r="Z28" s="28">
        <f t="shared" si="6"/>
        <v>43.94</v>
      </c>
      <c r="AA28" s="28">
        <f t="shared" si="7"/>
        <v>33</v>
      </c>
      <c r="AB28" s="29">
        <v>47.12</v>
      </c>
      <c r="AC28" s="29"/>
      <c r="AD28" s="29"/>
      <c r="AE28" s="29"/>
      <c r="AF28" s="29">
        <f t="shared" si="8"/>
        <v>47.12</v>
      </c>
      <c r="AG28" s="29">
        <f t="shared" si="9"/>
        <v>27</v>
      </c>
      <c r="AH28" s="28"/>
      <c r="AI28" s="28">
        <f t="shared" si="10"/>
        <v>225.3</v>
      </c>
      <c r="AJ28" s="29">
        <f t="shared" si="11"/>
        <v>142</v>
      </c>
      <c r="AK28" s="30" t="s">
        <v>117</v>
      </c>
    </row>
    <row r="29" spans="1:41" ht="13.8" thickBot="1" x14ac:dyDescent="0.3">
      <c r="A29" s="26">
        <f t="shared" si="12"/>
        <v>28</v>
      </c>
      <c r="B29" s="27" t="s">
        <v>137</v>
      </c>
      <c r="C29" s="28" t="s">
        <v>135</v>
      </c>
      <c r="D29" s="29">
        <v>84.35</v>
      </c>
      <c r="E29" s="29">
        <v>5</v>
      </c>
      <c r="F29" s="29"/>
      <c r="G29" s="29"/>
      <c r="H29" s="29">
        <f t="shared" si="0"/>
        <v>109.35</v>
      </c>
      <c r="I29" s="29">
        <f t="shared" si="1"/>
        <v>43</v>
      </c>
      <c r="J29" s="28">
        <v>60.8</v>
      </c>
      <c r="K29" s="28"/>
      <c r="L29" s="28"/>
      <c r="M29" s="28"/>
      <c r="N29" s="28">
        <f t="shared" si="2"/>
        <v>60.8</v>
      </c>
      <c r="O29" s="28">
        <f t="shared" si="3"/>
        <v>37</v>
      </c>
      <c r="P29" s="29">
        <v>63.49</v>
      </c>
      <c r="Q29" s="29">
        <v>1</v>
      </c>
      <c r="R29" s="29"/>
      <c r="S29" s="29"/>
      <c r="T29" s="29">
        <f t="shared" si="4"/>
        <v>68.490000000000009</v>
      </c>
      <c r="U29" s="29">
        <f t="shared" si="5"/>
        <v>41</v>
      </c>
      <c r="V29" s="28">
        <v>70.98</v>
      </c>
      <c r="W29" s="28">
        <v>1</v>
      </c>
      <c r="X29" s="28"/>
      <c r="Y29" s="28"/>
      <c r="Z29" s="28">
        <f t="shared" si="6"/>
        <v>75.98</v>
      </c>
      <c r="AA29" s="28">
        <f t="shared" si="7"/>
        <v>42</v>
      </c>
      <c r="AB29" s="29">
        <v>74.48</v>
      </c>
      <c r="AC29" s="29"/>
      <c r="AD29" s="29"/>
      <c r="AE29" s="29"/>
      <c r="AF29" s="29">
        <f t="shared" si="8"/>
        <v>74.48</v>
      </c>
      <c r="AG29" s="29">
        <f t="shared" si="9"/>
        <v>40</v>
      </c>
      <c r="AH29" s="28"/>
      <c r="AI29" s="28">
        <f t="shared" si="10"/>
        <v>389.1</v>
      </c>
      <c r="AJ29" s="29">
        <f t="shared" si="11"/>
        <v>203</v>
      </c>
      <c r="AK29" s="30"/>
    </row>
    <row r="30" spans="1:41" ht="13.8" thickBot="1" x14ac:dyDescent="0.3">
      <c r="A30" s="26">
        <f t="shared" si="12"/>
        <v>29</v>
      </c>
      <c r="B30" s="27" t="s">
        <v>134</v>
      </c>
      <c r="C30" s="28" t="s">
        <v>135</v>
      </c>
      <c r="D30" s="29">
        <v>67.55</v>
      </c>
      <c r="E30" s="29">
        <v>1</v>
      </c>
      <c r="F30" s="29"/>
      <c r="G30" s="29"/>
      <c r="H30" s="29">
        <f t="shared" si="0"/>
        <v>72.55</v>
      </c>
      <c r="I30" s="29">
        <f t="shared" si="1"/>
        <v>41</v>
      </c>
      <c r="J30" s="28">
        <v>57.14</v>
      </c>
      <c r="K30" s="28"/>
      <c r="L30" s="28">
        <v>1</v>
      </c>
      <c r="M30" s="28"/>
      <c r="N30" s="28">
        <f t="shared" si="2"/>
        <v>67.14</v>
      </c>
      <c r="O30" s="28">
        <f t="shared" si="3"/>
        <v>41</v>
      </c>
      <c r="P30" s="29">
        <v>73.3</v>
      </c>
      <c r="Q30" s="29">
        <v>2</v>
      </c>
      <c r="R30" s="29"/>
      <c r="S30" s="29"/>
      <c r="T30" s="29">
        <f t="shared" si="4"/>
        <v>83.3</v>
      </c>
      <c r="U30" s="29">
        <f t="shared" si="5"/>
        <v>42</v>
      </c>
      <c r="V30" s="28">
        <v>68.86</v>
      </c>
      <c r="W30" s="28">
        <v>2</v>
      </c>
      <c r="X30" s="28"/>
      <c r="Y30" s="28"/>
      <c r="Z30" s="28">
        <f t="shared" si="6"/>
        <v>78.86</v>
      </c>
      <c r="AA30" s="28">
        <f t="shared" si="7"/>
        <v>43</v>
      </c>
      <c r="AB30" s="29">
        <v>72.81</v>
      </c>
      <c r="AC30" s="29">
        <v>1</v>
      </c>
      <c r="AD30" s="29"/>
      <c r="AE30" s="29"/>
      <c r="AF30" s="29">
        <f t="shared" si="8"/>
        <v>77.81</v>
      </c>
      <c r="AG30" s="29">
        <f t="shared" si="9"/>
        <v>42</v>
      </c>
      <c r="AH30" s="28"/>
      <c r="AI30" s="28">
        <f t="shared" si="10"/>
        <v>379.66</v>
      </c>
      <c r="AJ30" s="29">
        <f t="shared" si="11"/>
        <v>209</v>
      </c>
      <c r="AK30" s="30"/>
    </row>
    <row r="31" spans="1:41" s="34" customFormat="1" ht="13.8" thickBot="1" x14ac:dyDescent="0.3">
      <c r="A31" s="26">
        <f t="shared" si="12"/>
        <v>30</v>
      </c>
      <c r="B31" s="33" t="s">
        <v>138</v>
      </c>
      <c r="C31" s="28" t="s">
        <v>41</v>
      </c>
      <c r="D31" s="29">
        <v>29.76</v>
      </c>
      <c r="E31" s="29"/>
      <c r="F31" s="29"/>
      <c r="G31" s="29"/>
      <c r="H31" s="29">
        <f t="shared" si="0"/>
        <v>29.76</v>
      </c>
      <c r="I31" s="29">
        <f t="shared" si="1"/>
        <v>12</v>
      </c>
      <c r="J31" s="28">
        <v>28.84</v>
      </c>
      <c r="K31" s="28"/>
      <c r="L31" s="28"/>
      <c r="M31" s="28"/>
      <c r="N31" s="28">
        <f t="shared" si="2"/>
        <v>28.84</v>
      </c>
      <c r="O31" s="28">
        <f t="shared" si="3"/>
        <v>11</v>
      </c>
      <c r="P31" s="29">
        <v>29.23</v>
      </c>
      <c r="Q31" s="29"/>
      <c r="R31" s="29"/>
      <c r="S31" s="29">
        <v>1</v>
      </c>
      <c r="T31" s="29">
        <f t="shared" si="4"/>
        <v>24.23</v>
      </c>
      <c r="U31" s="29">
        <f t="shared" si="5"/>
        <v>12</v>
      </c>
      <c r="V31" s="28">
        <v>23.43</v>
      </c>
      <c r="W31" s="28"/>
      <c r="X31" s="28"/>
      <c r="Y31" s="28"/>
      <c r="Z31" s="28">
        <f t="shared" si="6"/>
        <v>23.43</v>
      </c>
      <c r="AA31" s="28">
        <f t="shared" si="7"/>
        <v>9</v>
      </c>
      <c r="AB31" s="29">
        <v>31.41</v>
      </c>
      <c r="AC31" s="29"/>
      <c r="AD31" s="29"/>
      <c r="AE31" s="29"/>
      <c r="AF31" s="29">
        <f t="shared" si="8"/>
        <v>31.41</v>
      </c>
      <c r="AG31" s="29">
        <f t="shared" si="9"/>
        <v>11</v>
      </c>
      <c r="AH31" s="28"/>
      <c r="AI31" s="28">
        <f t="shared" si="10"/>
        <v>137.66999999999999</v>
      </c>
      <c r="AJ31" s="29">
        <f t="shared" si="11"/>
        <v>55</v>
      </c>
      <c r="AK31" s="30" t="s">
        <v>117</v>
      </c>
    </row>
    <row r="32" spans="1:41" ht="13.8" thickBot="1" x14ac:dyDescent="0.3">
      <c r="A32" s="26">
        <f t="shared" si="12"/>
        <v>31</v>
      </c>
      <c r="B32" s="27" t="s">
        <v>145</v>
      </c>
      <c r="C32" s="28" t="s">
        <v>41</v>
      </c>
      <c r="D32" s="29">
        <v>50.56</v>
      </c>
      <c r="E32" s="29"/>
      <c r="F32" s="29"/>
      <c r="G32" s="29"/>
      <c r="H32" s="29">
        <f t="shared" si="0"/>
        <v>50.56</v>
      </c>
      <c r="I32" s="29">
        <f t="shared" si="1"/>
        <v>31</v>
      </c>
      <c r="J32" s="28">
        <v>45.69</v>
      </c>
      <c r="K32" s="28"/>
      <c r="L32" s="28">
        <v>1</v>
      </c>
      <c r="M32" s="28"/>
      <c r="N32" s="28">
        <f t="shared" si="2"/>
        <v>55.69</v>
      </c>
      <c r="O32" s="28">
        <f t="shared" si="3"/>
        <v>36</v>
      </c>
      <c r="P32" s="29">
        <v>49.76</v>
      </c>
      <c r="Q32" s="29"/>
      <c r="R32" s="29"/>
      <c r="S32" s="29"/>
      <c r="T32" s="29">
        <f t="shared" si="4"/>
        <v>49.76</v>
      </c>
      <c r="U32" s="29">
        <f t="shared" si="5"/>
        <v>35</v>
      </c>
      <c r="V32" s="28">
        <v>41.98</v>
      </c>
      <c r="W32" s="28"/>
      <c r="X32" s="28"/>
      <c r="Y32" s="28"/>
      <c r="Z32" s="28">
        <f t="shared" si="6"/>
        <v>41.98</v>
      </c>
      <c r="AA32" s="28">
        <f t="shared" si="7"/>
        <v>29</v>
      </c>
      <c r="AB32" s="29">
        <v>69.97</v>
      </c>
      <c r="AC32" s="29">
        <v>1</v>
      </c>
      <c r="AD32" s="29"/>
      <c r="AE32" s="29"/>
      <c r="AF32" s="29">
        <f t="shared" si="8"/>
        <v>74.97</v>
      </c>
      <c r="AG32" s="29">
        <f t="shared" si="9"/>
        <v>41</v>
      </c>
      <c r="AH32" s="28"/>
      <c r="AI32" s="28">
        <f t="shared" si="10"/>
        <v>272.95999999999998</v>
      </c>
      <c r="AJ32" s="29">
        <f t="shared" si="11"/>
        <v>172</v>
      </c>
      <c r="AK32" s="30"/>
    </row>
    <row r="33" spans="1:37" ht="13.8" thickBot="1" x14ac:dyDescent="0.3">
      <c r="A33" s="26">
        <f t="shared" si="12"/>
        <v>32</v>
      </c>
      <c r="B33" s="27" t="s">
        <v>103</v>
      </c>
      <c r="C33" s="28" t="s">
        <v>41</v>
      </c>
      <c r="D33" s="29">
        <v>65.95</v>
      </c>
      <c r="E33" s="29"/>
      <c r="F33" s="29">
        <v>1</v>
      </c>
      <c r="G33" s="29"/>
      <c r="H33" s="29">
        <f t="shared" si="0"/>
        <v>75.95</v>
      </c>
      <c r="I33" s="29">
        <f t="shared" si="1"/>
        <v>42</v>
      </c>
      <c r="J33" s="28">
        <v>53.7</v>
      </c>
      <c r="K33" s="28"/>
      <c r="L33" s="28"/>
      <c r="M33" s="28"/>
      <c r="N33" s="28">
        <f t="shared" si="2"/>
        <v>53.7</v>
      </c>
      <c r="O33" s="28">
        <f t="shared" si="3"/>
        <v>35</v>
      </c>
      <c r="P33" s="29">
        <v>55.8</v>
      </c>
      <c r="Q33" s="29"/>
      <c r="R33" s="29"/>
      <c r="S33" s="29"/>
      <c r="T33" s="29">
        <f t="shared" si="4"/>
        <v>55.8</v>
      </c>
      <c r="U33" s="29">
        <f t="shared" si="5"/>
        <v>38</v>
      </c>
      <c r="V33" s="28">
        <v>47.52</v>
      </c>
      <c r="W33" s="28"/>
      <c r="X33" s="28"/>
      <c r="Y33" s="28"/>
      <c r="Z33" s="28">
        <f t="shared" si="6"/>
        <v>47.52</v>
      </c>
      <c r="AA33" s="28">
        <f t="shared" si="7"/>
        <v>34</v>
      </c>
      <c r="AB33" s="29">
        <v>66.52</v>
      </c>
      <c r="AC33" s="29"/>
      <c r="AD33" s="29"/>
      <c r="AE33" s="29"/>
      <c r="AF33" s="29">
        <f t="shared" si="8"/>
        <v>66.52</v>
      </c>
      <c r="AG33" s="29">
        <f t="shared" si="9"/>
        <v>37</v>
      </c>
      <c r="AH33" s="28"/>
      <c r="AI33" s="28">
        <f t="shared" si="10"/>
        <v>299.49</v>
      </c>
      <c r="AJ33" s="29">
        <f t="shared" si="11"/>
        <v>186</v>
      </c>
      <c r="AK33" s="30"/>
    </row>
    <row r="34" spans="1:37" ht="13.8" thickBot="1" x14ac:dyDescent="0.3">
      <c r="A34" s="26">
        <f t="shared" si="12"/>
        <v>33</v>
      </c>
      <c r="B34" s="27" t="s">
        <v>143</v>
      </c>
      <c r="C34" s="28" t="s">
        <v>142</v>
      </c>
      <c r="D34" s="29">
        <v>39.36</v>
      </c>
      <c r="E34" s="29"/>
      <c r="F34" s="29"/>
      <c r="G34" s="29"/>
      <c r="H34" s="29">
        <f t="shared" si="0"/>
        <v>39.36</v>
      </c>
      <c r="I34" s="29">
        <f t="shared" si="1"/>
        <v>20</v>
      </c>
      <c r="J34" s="28">
        <v>27.68</v>
      </c>
      <c r="K34" s="28"/>
      <c r="L34" s="28"/>
      <c r="M34" s="28"/>
      <c r="N34" s="28">
        <f t="shared" si="2"/>
        <v>27.68</v>
      </c>
      <c r="O34" s="28">
        <f t="shared" si="3"/>
        <v>9</v>
      </c>
      <c r="P34" s="29">
        <v>31.28</v>
      </c>
      <c r="Q34" s="29">
        <v>1</v>
      </c>
      <c r="R34" s="29"/>
      <c r="S34" s="29">
        <v>1</v>
      </c>
      <c r="T34" s="29">
        <f t="shared" si="4"/>
        <v>31.28</v>
      </c>
      <c r="U34" s="29">
        <f t="shared" si="5"/>
        <v>21</v>
      </c>
      <c r="V34" s="28">
        <v>25.72</v>
      </c>
      <c r="W34" s="28">
        <v>1</v>
      </c>
      <c r="X34" s="28"/>
      <c r="Y34" s="28"/>
      <c r="Z34" s="28">
        <f t="shared" si="6"/>
        <v>30.72</v>
      </c>
      <c r="AA34" s="28">
        <f t="shared" si="7"/>
        <v>19</v>
      </c>
      <c r="AB34" s="29">
        <v>29.69</v>
      </c>
      <c r="AC34" s="29"/>
      <c r="AD34" s="29"/>
      <c r="AE34" s="29"/>
      <c r="AF34" s="29">
        <f t="shared" si="8"/>
        <v>29.69</v>
      </c>
      <c r="AG34" s="29">
        <f t="shared" si="9"/>
        <v>9</v>
      </c>
      <c r="AH34" s="28"/>
      <c r="AI34" s="28">
        <f t="shared" si="10"/>
        <v>158.72999999999999</v>
      </c>
      <c r="AJ34" s="29">
        <f t="shared" si="11"/>
        <v>78</v>
      </c>
      <c r="AK34" s="30"/>
    </row>
    <row r="35" spans="1:37" s="34" customFormat="1" ht="13.8" thickBot="1" x14ac:dyDescent="0.3">
      <c r="A35" s="26">
        <f t="shared" si="12"/>
        <v>34</v>
      </c>
      <c r="B35" s="33" t="s">
        <v>105</v>
      </c>
      <c r="C35" s="28" t="s">
        <v>142</v>
      </c>
      <c r="D35" s="29">
        <v>49.49</v>
      </c>
      <c r="E35" s="29"/>
      <c r="F35" s="29"/>
      <c r="G35" s="29"/>
      <c r="H35" s="29">
        <f t="shared" si="0"/>
        <v>49.49</v>
      </c>
      <c r="I35" s="29">
        <f t="shared" si="1"/>
        <v>30</v>
      </c>
      <c r="J35" s="28">
        <v>43.16</v>
      </c>
      <c r="K35" s="28"/>
      <c r="L35" s="28"/>
      <c r="M35" s="28"/>
      <c r="N35" s="28">
        <f t="shared" si="2"/>
        <v>43.16</v>
      </c>
      <c r="O35" s="28">
        <f t="shared" si="3"/>
        <v>28</v>
      </c>
      <c r="P35" s="29">
        <v>44.28</v>
      </c>
      <c r="Q35" s="29"/>
      <c r="R35" s="29"/>
      <c r="S35" s="29"/>
      <c r="T35" s="29">
        <f t="shared" si="4"/>
        <v>44.28</v>
      </c>
      <c r="U35" s="29">
        <f t="shared" si="5"/>
        <v>32</v>
      </c>
      <c r="V35" s="28">
        <v>41.16</v>
      </c>
      <c r="W35" s="28"/>
      <c r="X35" s="28"/>
      <c r="Y35" s="28"/>
      <c r="Z35" s="28">
        <f t="shared" si="6"/>
        <v>41.16</v>
      </c>
      <c r="AA35" s="28">
        <f t="shared" si="7"/>
        <v>27</v>
      </c>
      <c r="AB35" s="29">
        <v>45.58</v>
      </c>
      <c r="AC35" s="29"/>
      <c r="AD35" s="29"/>
      <c r="AE35" s="29"/>
      <c r="AF35" s="29">
        <f t="shared" si="8"/>
        <v>45.58</v>
      </c>
      <c r="AG35" s="29">
        <f t="shared" si="9"/>
        <v>25</v>
      </c>
      <c r="AH35" s="28"/>
      <c r="AI35" s="28">
        <f t="shared" si="10"/>
        <v>223.67000000000002</v>
      </c>
      <c r="AJ35" s="29">
        <f t="shared" si="11"/>
        <v>142</v>
      </c>
      <c r="AK35" s="30" t="s">
        <v>117</v>
      </c>
    </row>
    <row r="36" spans="1:37" ht="13.8" thickBot="1" x14ac:dyDescent="0.3">
      <c r="A36" s="26">
        <f t="shared" si="12"/>
        <v>35</v>
      </c>
      <c r="B36" s="33" t="s">
        <v>108</v>
      </c>
      <c r="C36" s="28" t="s">
        <v>95</v>
      </c>
      <c r="D36" s="29">
        <v>21.13</v>
      </c>
      <c r="E36" s="29"/>
      <c r="F36" s="29"/>
      <c r="G36" s="29"/>
      <c r="H36" s="29">
        <f t="shared" si="0"/>
        <v>21.13</v>
      </c>
      <c r="I36" s="29">
        <f t="shared" si="1"/>
        <v>2</v>
      </c>
      <c r="J36" s="28">
        <v>21.52</v>
      </c>
      <c r="K36" s="28"/>
      <c r="L36" s="28"/>
      <c r="M36" s="28"/>
      <c r="N36" s="28">
        <f t="shared" si="2"/>
        <v>21.52</v>
      </c>
      <c r="O36" s="28">
        <f t="shared" si="3"/>
        <v>1</v>
      </c>
      <c r="P36" s="29">
        <v>20.32</v>
      </c>
      <c r="Q36" s="29"/>
      <c r="R36" s="29"/>
      <c r="S36" s="29"/>
      <c r="T36" s="29">
        <f t="shared" si="4"/>
        <v>20.32</v>
      </c>
      <c r="U36" s="29">
        <f t="shared" si="5"/>
        <v>7</v>
      </c>
      <c r="V36" s="28">
        <v>19.239999999999998</v>
      </c>
      <c r="W36" s="28"/>
      <c r="X36" s="28"/>
      <c r="Y36" s="28"/>
      <c r="Z36" s="28">
        <f t="shared" si="6"/>
        <v>19.239999999999998</v>
      </c>
      <c r="AA36" s="28">
        <f t="shared" si="7"/>
        <v>2</v>
      </c>
      <c r="AB36" s="29">
        <v>20.29</v>
      </c>
      <c r="AC36" s="29"/>
      <c r="AD36" s="29"/>
      <c r="AE36" s="29"/>
      <c r="AF36" s="29">
        <f t="shared" si="8"/>
        <v>20.29</v>
      </c>
      <c r="AG36" s="29">
        <f t="shared" si="9"/>
        <v>2</v>
      </c>
      <c r="AH36" s="28"/>
      <c r="AI36" s="28">
        <f t="shared" si="10"/>
        <v>102.5</v>
      </c>
      <c r="AJ36" s="29">
        <f t="shared" si="11"/>
        <v>14</v>
      </c>
      <c r="AK36" s="30" t="s">
        <v>117</v>
      </c>
    </row>
    <row r="37" spans="1:37" ht="13.8" thickBot="1" x14ac:dyDescent="0.3">
      <c r="A37" s="26">
        <f t="shared" si="12"/>
        <v>36</v>
      </c>
      <c r="B37" s="27" t="s">
        <v>147</v>
      </c>
      <c r="C37" s="28" t="s">
        <v>95</v>
      </c>
      <c r="D37" s="29">
        <v>33.200000000000003</v>
      </c>
      <c r="E37" s="29"/>
      <c r="F37" s="29"/>
      <c r="G37" s="29"/>
      <c r="H37" s="29">
        <f t="shared" si="0"/>
        <v>33.200000000000003</v>
      </c>
      <c r="I37" s="29">
        <f t="shared" si="1"/>
        <v>16</v>
      </c>
      <c r="J37" s="28">
        <v>23.08</v>
      </c>
      <c r="K37" s="28">
        <v>2</v>
      </c>
      <c r="L37" s="28"/>
      <c r="M37" s="28"/>
      <c r="N37" s="28">
        <f t="shared" si="2"/>
        <v>33.08</v>
      </c>
      <c r="O37" s="28">
        <f t="shared" si="3"/>
        <v>18</v>
      </c>
      <c r="P37" s="29">
        <v>24.26</v>
      </c>
      <c r="Q37" s="29"/>
      <c r="R37" s="29"/>
      <c r="S37" s="29">
        <v>1</v>
      </c>
      <c r="T37" s="29">
        <f t="shared" si="4"/>
        <v>19.260000000000002</v>
      </c>
      <c r="U37" s="29">
        <f t="shared" si="5"/>
        <v>5</v>
      </c>
      <c r="V37" s="28">
        <v>20.77</v>
      </c>
      <c r="W37" s="28"/>
      <c r="X37" s="28"/>
      <c r="Y37" s="28"/>
      <c r="Z37" s="28">
        <f t="shared" si="6"/>
        <v>20.77</v>
      </c>
      <c r="AA37" s="28">
        <f t="shared" si="7"/>
        <v>4</v>
      </c>
      <c r="AB37" s="29">
        <v>29.65</v>
      </c>
      <c r="AC37" s="29">
        <v>1</v>
      </c>
      <c r="AD37" s="29"/>
      <c r="AE37" s="29"/>
      <c r="AF37" s="29">
        <f t="shared" si="8"/>
        <v>34.65</v>
      </c>
      <c r="AG37" s="29">
        <f t="shared" si="9"/>
        <v>16</v>
      </c>
      <c r="AH37" s="28"/>
      <c r="AI37" s="28">
        <f t="shared" si="10"/>
        <v>140.96</v>
      </c>
      <c r="AJ37" s="29">
        <f t="shared" si="11"/>
        <v>59</v>
      </c>
      <c r="AK37" s="30"/>
    </row>
    <row r="38" spans="1:37" ht="13.8" thickBot="1" x14ac:dyDescent="0.3">
      <c r="A38" s="26">
        <f t="shared" si="12"/>
        <v>37</v>
      </c>
      <c r="B38" s="27" t="s">
        <v>107</v>
      </c>
      <c r="C38" s="28" t="s">
        <v>95</v>
      </c>
      <c r="D38" s="29">
        <v>29.53</v>
      </c>
      <c r="E38" s="29">
        <v>1</v>
      </c>
      <c r="F38" s="29"/>
      <c r="G38" s="29"/>
      <c r="H38" s="29">
        <f t="shared" si="0"/>
        <v>34.53</v>
      </c>
      <c r="I38" s="29">
        <f t="shared" si="1"/>
        <v>18</v>
      </c>
      <c r="J38" s="28">
        <v>29.56</v>
      </c>
      <c r="K38" s="28"/>
      <c r="L38" s="28"/>
      <c r="M38" s="28"/>
      <c r="N38" s="28">
        <f t="shared" si="2"/>
        <v>29.56</v>
      </c>
      <c r="O38" s="28">
        <f t="shared" si="3"/>
        <v>13</v>
      </c>
      <c r="P38" s="29">
        <v>30.44</v>
      </c>
      <c r="Q38" s="29"/>
      <c r="R38" s="29"/>
      <c r="S38" s="29">
        <v>1</v>
      </c>
      <c r="T38" s="29">
        <f t="shared" si="4"/>
        <v>25.44</v>
      </c>
      <c r="U38" s="29">
        <f t="shared" si="5"/>
        <v>15</v>
      </c>
      <c r="V38" s="28">
        <v>25.96</v>
      </c>
      <c r="W38" s="28"/>
      <c r="X38" s="28"/>
      <c r="Y38" s="28"/>
      <c r="Z38" s="28">
        <f t="shared" si="6"/>
        <v>25.96</v>
      </c>
      <c r="AA38" s="28">
        <f t="shared" si="7"/>
        <v>11</v>
      </c>
      <c r="AB38" s="29">
        <v>45.53</v>
      </c>
      <c r="AC38" s="29"/>
      <c r="AD38" s="29"/>
      <c r="AE38" s="29"/>
      <c r="AF38" s="29">
        <f t="shared" si="8"/>
        <v>45.53</v>
      </c>
      <c r="AG38" s="29">
        <f t="shared" si="9"/>
        <v>24</v>
      </c>
      <c r="AH38" s="28"/>
      <c r="AI38" s="28">
        <f t="shared" si="10"/>
        <v>161.02000000000001</v>
      </c>
      <c r="AJ38" s="29">
        <f t="shared" si="11"/>
        <v>81</v>
      </c>
      <c r="AK38" s="30"/>
    </row>
    <row r="39" spans="1:37" ht="13.8" thickBot="1" x14ac:dyDescent="0.3">
      <c r="A39" s="26">
        <f t="shared" si="12"/>
        <v>38</v>
      </c>
      <c r="B39" s="27" t="s">
        <v>144</v>
      </c>
      <c r="C39" s="28" t="s">
        <v>95</v>
      </c>
      <c r="D39" s="29">
        <v>28.65</v>
      </c>
      <c r="E39" s="29"/>
      <c r="F39" s="29"/>
      <c r="G39" s="29"/>
      <c r="H39" s="29">
        <f t="shared" si="0"/>
        <v>28.65</v>
      </c>
      <c r="I39" s="29">
        <f t="shared" si="1"/>
        <v>11</v>
      </c>
      <c r="J39" s="28">
        <v>44.07</v>
      </c>
      <c r="K39" s="28">
        <v>1</v>
      </c>
      <c r="L39" s="28"/>
      <c r="M39" s="28"/>
      <c r="N39" s="28">
        <f t="shared" si="2"/>
        <v>49.07</v>
      </c>
      <c r="O39" s="28">
        <f t="shared" si="3"/>
        <v>32</v>
      </c>
      <c r="P39" s="29">
        <v>26.81</v>
      </c>
      <c r="Q39" s="29"/>
      <c r="R39" s="29"/>
      <c r="S39" s="29">
        <v>1</v>
      </c>
      <c r="T39" s="29">
        <f t="shared" si="4"/>
        <v>21.81</v>
      </c>
      <c r="U39" s="29">
        <f t="shared" si="5"/>
        <v>10</v>
      </c>
      <c r="V39" s="28">
        <v>27.11</v>
      </c>
      <c r="W39" s="28"/>
      <c r="X39" s="28"/>
      <c r="Y39" s="28"/>
      <c r="Z39" s="28">
        <f t="shared" si="6"/>
        <v>27.11</v>
      </c>
      <c r="AA39" s="28">
        <f t="shared" si="7"/>
        <v>13</v>
      </c>
      <c r="AB39" s="29">
        <v>37.03</v>
      </c>
      <c r="AC39" s="29"/>
      <c r="AD39" s="29"/>
      <c r="AE39" s="29"/>
      <c r="AF39" s="29">
        <f t="shared" si="8"/>
        <v>37.03</v>
      </c>
      <c r="AG39" s="29">
        <f t="shared" si="9"/>
        <v>18</v>
      </c>
      <c r="AH39" s="28"/>
      <c r="AI39" s="28">
        <f t="shared" si="10"/>
        <v>163.67000000000002</v>
      </c>
      <c r="AJ39" s="29">
        <f t="shared" si="11"/>
        <v>84</v>
      </c>
      <c r="AK39" s="30"/>
    </row>
    <row r="40" spans="1:37" ht="13.8" thickBot="1" x14ac:dyDescent="0.3">
      <c r="A40" s="26">
        <f t="shared" si="12"/>
        <v>39</v>
      </c>
      <c r="B40" s="27" t="s">
        <v>139</v>
      </c>
      <c r="C40" s="28" t="s">
        <v>95</v>
      </c>
      <c r="D40" s="29">
        <v>61.32</v>
      </c>
      <c r="E40" s="29"/>
      <c r="F40" s="29"/>
      <c r="G40" s="29"/>
      <c r="H40" s="29">
        <f t="shared" si="0"/>
        <v>61.32</v>
      </c>
      <c r="I40" s="29">
        <f t="shared" si="1"/>
        <v>39</v>
      </c>
      <c r="J40" s="28">
        <v>58.32</v>
      </c>
      <c r="K40" s="28"/>
      <c r="L40" s="28">
        <v>1</v>
      </c>
      <c r="M40" s="28"/>
      <c r="N40" s="28">
        <f t="shared" si="2"/>
        <v>68.319999999999993</v>
      </c>
      <c r="O40" s="28">
        <f t="shared" si="3"/>
        <v>42</v>
      </c>
      <c r="P40" s="29">
        <v>64.349999999999994</v>
      </c>
      <c r="Q40" s="29"/>
      <c r="R40" s="29"/>
      <c r="S40" s="29"/>
      <c r="T40" s="29">
        <f t="shared" si="4"/>
        <v>64.349999999999994</v>
      </c>
      <c r="U40" s="29">
        <f t="shared" si="5"/>
        <v>39</v>
      </c>
      <c r="V40" s="28">
        <v>55.07</v>
      </c>
      <c r="W40" s="28"/>
      <c r="X40" s="28"/>
      <c r="Y40" s="28"/>
      <c r="Z40" s="28">
        <f t="shared" si="6"/>
        <v>55.07</v>
      </c>
      <c r="AA40" s="28">
        <f t="shared" si="7"/>
        <v>37</v>
      </c>
      <c r="AB40" s="29">
        <v>58.45</v>
      </c>
      <c r="AC40" s="29"/>
      <c r="AD40" s="29">
        <v>1</v>
      </c>
      <c r="AE40" s="29"/>
      <c r="AF40" s="29">
        <f t="shared" si="8"/>
        <v>68.45</v>
      </c>
      <c r="AG40" s="29">
        <f t="shared" si="9"/>
        <v>39</v>
      </c>
      <c r="AH40" s="28"/>
      <c r="AI40" s="28">
        <f t="shared" si="10"/>
        <v>317.51</v>
      </c>
      <c r="AJ40" s="29">
        <f t="shared" si="11"/>
        <v>196</v>
      </c>
      <c r="AK40" s="30"/>
    </row>
    <row r="41" spans="1:37" s="34" customFormat="1" ht="13.8" thickBot="1" x14ac:dyDescent="0.3">
      <c r="A41" s="26">
        <f t="shared" si="12"/>
        <v>40</v>
      </c>
      <c r="B41" s="33" t="s">
        <v>67</v>
      </c>
      <c r="C41" s="28" t="s">
        <v>109</v>
      </c>
      <c r="D41" s="29">
        <v>21.52</v>
      </c>
      <c r="E41" s="29"/>
      <c r="F41" s="29"/>
      <c r="G41" s="29"/>
      <c r="H41" s="29">
        <f t="shared" si="0"/>
        <v>21.52</v>
      </c>
      <c r="I41" s="29">
        <f t="shared" si="1"/>
        <v>4</v>
      </c>
      <c r="J41" s="28">
        <v>22.33</v>
      </c>
      <c r="K41" s="28"/>
      <c r="L41" s="28"/>
      <c r="M41" s="28"/>
      <c r="N41" s="28">
        <f t="shared" si="2"/>
        <v>22.33</v>
      </c>
      <c r="O41" s="28">
        <f t="shared" si="3"/>
        <v>3</v>
      </c>
      <c r="P41" s="29">
        <v>16.86</v>
      </c>
      <c r="Q41" s="29"/>
      <c r="R41" s="29"/>
      <c r="S41" s="29">
        <v>1</v>
      </c>
      <c r="T41" s="29">
        <f t="shared" si="4"/>
        <v>11.86</v>
      </c>
      <c r="U41" s="29">
        <f t="shared" si="5"/>
        <v>1</v>
      </c>
      <c r="V41" s="28">
        <v>18.98</v>
      </c>
      <c r="W41" s="28"/>
      <c r="X41" s="28"/>
      <c r="Y41" s="28"/>
      <c r="Z41" s="28">
        <f t="shared" si="6"/>
        <v>18.98</v>
      </c>
      <c r="AA41" s="28">
        <f t="shared" si="7"/>
        <v>1</v>
      </c>
      <c r="AB41" s="29">
        <v>22.41</v>
      </c>
      <c r="AC41" s="29"/>
      <c r="AD41" s="29"/>
      <c r="AE41" s="29"/>
      <c r="AF41" s="29">
        <f t="shared" si="8"/>
        <v>22.41</v>
      </c>
      <c r="AG41" s="29">
        <f t="shared" si="9"/>
        <v>3</v>
      </c>
      <c r="AH41" s="28"/>
      <c r="AI41" s="28">
        <f t="shared" si="10"/>
        <v>97.1</v>
      </c>
      <c r="AJ41" s="29">
        <f t="shared" si="11"/>
        <v>12</v>
      </c>
      <c r="AK41" s="30" t="s">
        <v>117</v>
      </c>
    </row>
    <row r="42" spans="1:37" ht="13.8" thickBot="1" x14ac:dyDescent="0.3">
      <c r="A42" s="26">
        <f t="shared" si="12"/>
        <v>41</v>
      </c>
      <c r="B42" s="27" t="s">
        <v>146</v>
      </c>
      <c r="C42" s="28" t="s">
        <v>109</v>
      </c>
      <c r="D42" s="29">
        <v>19.75</v>
      </c>
      <c r="E42" s="29"/>
      <c r="F42" s="29"/>
      <c r="G42" s="29"/>
      <c r="H42" s="29">
        <f t="shared" si="0"/>
        <v>19.75</v>
      </c>
      <c r="I42" s="29">
        <f t="shared" si="1"/>
        <v>1</v>
      </c>
      <c r="J42" s="28">
        <v>23.42</v>
      </c>
      <c r="K42" s="28"/>
      <c r="L42" s="28"/>
      <c r="M42" s="28"/>
      <c r="N42" s="28">
        <f t="shared" si="2"/>
        <v>23.42</v>
      </c>
      <c r="O42" s="28">
        <f t="shared" si="3"/>
        <v>6</v>
      </c>
      <c r="P42" s="29">
        <v>25.56</v>
      </c>
      <c r="Q42" s="29"/>
      <c r="R42" s="29"/>
      <c r="S42" s="29">
        <v>1</v>
      </c>
      <c r="T42" s="29">
        <f t="shared" si="4"/>
        <v>20.56</v>
      </c>
      <c r="U42" s="29">
        <f t="shared" si="5"/>
        <v>8</v>
      </c>
      <c r="V42" s="28">
        <v>18.350000000000001</v>
      </c>
      <c r="W42" s="28">
        <v>1</v>
      </c>
      <c r="X42" s="28"/>
      <c r="Y42" s="28"/>
      <c r="Z42" s="28">
        <f t="shared" si="6"/>
        <v>23.35</v>
      </c>
      <c r="AA42" s="28">
        <f t="shared" si="7"/>
        <v>8</v>
      </c>
      <c r="AB42" s="29">
        <v>20.170000000000002</v>
      </c>
      <c r="AC42" s="29"/>
      <c r="AD42" s="29"/>
      <c r="AE42" s="29"/>
      <c r="AF42" s="29">
        <f t="shared" si="8"/>
        <v>20.170000000000002</v>
      </c>
      <c r="AG42" s="29">
        <f t="shared" si="9"/>
        <v>1</v>
      </c>
      <c r="AH42" s="28"/>
      <c r="AI42" s="28">
        <f t="shared" si="10"/>
        <v>107.25000000000001</v>
      </c>
      <c r="AJ42" s="29">
        <f t="shared" si="11"/>
        <v>24</v>
      </c>
      <c r="AK42" s="30"/>
    </row>
    <row r="43" spans="1:37" ht="13.8" thickBot="1" x14ac:dyDescent="0.3">
      <c r="A43" s="26">
        <f t="shared" si="12"/>
        <v>42</v>
      </c>
      <c r="B43" s="33" t="s">
        <v>112</v>
      </c>
      <c r="C43" s="28" t="s">
        <v>109</v>
      </c>
      <c r="D43" s="29">
        <v>39.630000000000003</v>
      </c>
      <c r="E43" s="29"/>
      <c r="F43" s="29"/>
      <c r="G43" s="29"/>
      <c r="H43" s="29">
        <f t="shared" si="0"/>
        <v>39.630000000000003</v>
      </c>
      <c r="I43" s="29">
        <f t="shared" si="1"/>
        <v>21</v>
      </c>
      <c r="J43" s="28">
        <v>31.29</v>
      </c>
      <c r="K43" s="28"/>
      <c r="L43" s="28"/>
      <c r="M43" s="28"/>
      <c r="N43" s="28">
        <f t="shared" si="2"/>
        <v>31.29</v>
      </c>
      <c r="O43" s="28">
        <f t="shared" si="3"/>
        <v>15</v>
      </c>
      <c r="P43" s="29">
        <v>33.74</v>
      </c>
      <c r="Q43" s="29"/>
      <c r="R43" s="29"/>
      <c r="S43" s="29">
        <v>1</v>
      </c>
      <c r="T43" s="29">
        <f t="shared" si="4"/>
        <v>28.740000000000002</v>
      </c>
      <c r="U43" s="29">
        <f t="shared" si="5"/>
        <v>17</v>
      </c>
      <c r="V43" s="28">
        <v>33.97</v>
      </c>
      <c r="W43" s="28"/>
      <c r="X43" s="28"/>
      <c r="Y43" s="28"/>
      <c r="Z43" s="28">
        <f t="shared" si="6"/>
        <v>33.97</v>
      </c>
      <c r="AA43" s="28">
        <f t="shared" si="7"/>
        <v>24</v>
      </c>
      <c r="AB43" s="29">
        <v>39.81</v>
      </c>
      <c r="AC43" s="29"/>
      <c r="AD43" s="29"/>
      <c r="AE43" s="29"/>
      <c r="AF43" s="29">
        <f t="shared" si="8"/>
        <v>39.81</v>
      </c>
      <c r="AG43" s="29">
        <f t="shared" si="9"/>
        <v>20</v>
      </c>
      <c r="AH43" s="28"/>
      <c r="AI43" s="28">
        <f t="shared" si="10"/>
        <v>173.44</v>
      </c>
      <c r="AJ43" s="29">
        <f t="shared" si="11"/>
        <v>97</v>
      </c>
      <c r="AK43" s="30" t="s">
        <v>117</v>
      </c>
    </row>
    <row r="44" spans="1:37" ht="13.8" thickBot="1" x14ac:dyDescent="0.3">
      <c r="A44" s="26">
        <f t="shared" si="12"/>
        <v>43</v>
      </c>
      <c r="B44" s="27" t="s">
        <v>114</v>
      </c>
      <c r="C44" s="28" t="s">
        <v>115</v>
      </c>
      <c r="D44" s="29">
        <v>23.3</v>
      </c>
      <c r="E44" s="29"/>
      <c r="F44" s="29"/>
      <c r="G44" s="29"/>
      <c r="H44" s="29">
        <f t="shared" si="0"/>
        <v>23.3</v>
      </c>
      <c r="I44" s="29">
        <f t="shared" si="1"/>
        <v>5</v>
      </c>
      <c r="J44" s="28">
        <v>23.61</v>
      </c>
      <c r="K44" s="28"/>
      <c r="L44" s="28"/>
      <c r="M44" s="28"/>
      <c r="N44" s="28">
        <f t="shared" si="2"/>
        <v>23.61</v>
      </c>
      <c r="O44" s="28">
        <f t="shared" si="3"/>
        <v>7</v>
      </c>
      <c r="P44" s="29">
        <v>45.08</v>
      </c>
      <c r="Q44" s="29"/>
      <c r="R44" s="29"/>
      <c r="S44" s="29">
        <v>1</v>
      </c>
      <c r="T44" s="29">
        <f t="shared" si="4"/>
        <v>40.08</v>
      </c>
      <c r="U44" s="29">
        <f t="shared" si="5"/>
        <v>26</v>
      </c>
      <c r="V44" s="28">
        <v>25.93</v>
      </c>
      <c r="W44" s="28">
        <v>1</v>
      </c>
      <c r="X44" s="28"/>
      <c r="Y44" s="28"/>
      <c r="Z44" s="28">
        <f t="shared" si="6"/>
        <v>30.93</v>
      </c>
      <c r="AA44" s="28">
        <f t="shared" si="7"/>
        <v>20</v>
      </c>
      <c r="AB44" s="29">
        <v>25.25</v>
      </c>
      <c r="AC44" s="29"/>
      <c r="AD44" s="29"/>
      <c r="AE44" s="29"/>
      <c r="AF44" s="29">
        <f t="shared" si="8"/>
        <v>25.25</v>
      </c>
      <c r="AG44" s="29">
        <f t="shared" si="9"/>
        <v>5</v>
      </c>
      <c r="AH44" s="28"/>
      <c r="AI44" s="28">
        <f t="shared" si="10"/>
        <v>143.16999999999999</v>
      </c>
      <c r="AJ44" s="29">
        <f t="shared" si="11"/>
        <v>63</v>
      </c>
      <c r="AK44" s="30"/>
    </row>
  </sheetData>
  <sortState ref="B2:AK44">
    <sortCondition ref="C2:C44"/>
    <sortCondition ref="AJ2:AJ44"/>
  </sortState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scores</vt:lpstr>
      <vt:lpstr>Overall Match</vt:lpstr>
      <vt:lpstr>Catagory ranking</vt:lpstr>
    </vt:vector>
  </TitlesOfParts>
  <Company>FCG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Geck</dc:creator>
  <cp:lastModifiedBy>John</cp:lastModifiedBy>
  <cp:lastPrinted>2015-09-27T00:22:21Z</cp:lastPrinted>
  <dcterms:created xsi:type="dcterms:W3CDTF">2001-08-20T18:27:31Z</dcterms:created>
  <dcterms:modified xsi:type="dcterms:W3CDTF">2015-09-28T23:34:55Z</dcterms:modified>
</cp:coreProperties>
</file>